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drawings/drawing1.xml" ContentType="application/vnd.openxmlformats-officedocument.drawing+xml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V:\FRR1\Arbeit\101_Konzernabschluss_IFRS\01_Actual-Forecast\2017 Q1\06 AStaR Tabellen_Auswertungen\pdf\Bilanz u Guv für IR\"/>
    </mc:Choice>
  </mc:AlternateContent>
  <bookViews>
    <workbookView xWindow="3996" yWindow="-180" windowWidth="15480" windowHeight="10236" firstSheet="2" activeTab="2"/>
  </bookViews>
  <sheets>
    <sheet name="_com.sap.ip.bi.xl.hiddensheet" sheetId="5" state="veryHidden" r:id="rId1"/>
    <sheet name="BExRepositorySheet" sheetId="4" state="veryHidden" r:id="rId2"/>
    <sheet name="Income Statement (IS) group" sheetId="14" r:id="rId3"/>
    <sheet name="IS segment reporting" sheetId="16" r:id="rId4"/>
    <sheet name="IS Reinsurance" sheetId="19" r:id="rId5"/>
    <sheet name="IS ERGO" sheetId="21" r:id="rId6"/>
    <sheet name="Graph" sheetId="2" state="hidden" r:id="rId7"/>
  </sheets>
  <externalReferences>
    <externalReference r:id="rId8"/>
  </externalReferences>
  <definedNames>
    <definedName name="DF_GRID_1">#REF!</definedName>
    <definedName name="DF_NAVPANEL_13">#REF!</definedName>
    <definedName name="DF_NAVPANEL_18">#REF!</definedName>
    <definedName name="_xlnm.Print_Area" localSheetId="2">'Income Statement (IS) group'!$A$1:$I$46</definedName>
    <definedName name="_xlnm.Print_Area" localSheetId="5">'IS ERGO'!$A$1:$W$26</definedName>
    <definedName name="_xlnm.Print_Area" localSheetId="4">'IS Reinsurance'!$A$1:$R$27</definedName>
    <definedName name="_xlnm.Print_Area" localSheetId="3">'IS segment reporting'!$A$1:$R$28</definedName>
    <definedName name="SAPBEXhrIndnt" hidden="1">"Wide"</definedName>
    <definedName name="SAPBEXrevision" hidden="1">11</definedName>
    <definedName name="SAPBEXsysID" hidden="1">"A41"</definedName>
    <definedName name="SAPBEXwbID" hidden="1">"D8W1HRUOA016M6X41GDPB8KLS"</definedName>
    <definedName name="SAPCrosstab1">#REF!</definedName>
    <definedName name="SAPCrosstab2">#REF!</definedName>
    <definedName name="SAPsysID" hidden="1">"708C5W7SBKP804JT78WJ0JNKI"</definedName>
    <definedName name="SAPwbID" hidden="1">"ARS"</definedName>
  </definedNames>
  <calcPr calcId="152511"/>
</workbook>
</file>

<file path=xl/calcChain.xml><?xml version="1.0" encoding="utf-8"?>
<calcChain xmlns="http://schemas.openxmlformats.org/spreadsheetml/2006/main">
  <c r="D9" i="21" l="1"/>
  <c r="L9" i="21" s="1"/>
  <c r="C9" i="21"/>
  <c r="G9" i="21" s="1"/>
  <c r="D9" i="19"/>
  <c r="L9" i="19" s="1"/>
  <c r="C9" i="19"/>
  <c r="K9" i="19" s="1"/>
  <c r="K26" i="16"/>
  <c r="C26" i="16"/>
  <c r="N9" i="16"/>
  <c r="M9" i="16"/>
  <c r="F9" i="16"/>
  <c r="H9" i="16" s="1"/>
  <c r="E9" i="16"/>
  <c r="G9" i="16" s="1"/>
  <c r="A4" i="16"/>
  <c r="P1" i="16"/>
  <c r="G114" i="14"/>
  <c r="D114" i="14"/>
  <c r="C114" i="14"/>
  <c r="E113" i="14"/>
  <c r="D113" i="14"/>
  <c r="C113" i="14"/>
  <c r="I112" i="14"/>
  <c r="H112" i="14"/>
  <c r="G112" i="14"/>
  <c r="F112" i="14"/>
  <c r="E112" i="14"/>
  <c r="D112" i="14"/>
  <c r="C112" i="14"/>
  <c r="G111" i="14"/>
  <c r="D111" i="14"/>
  <c r="C111" i="14"/>
  <c r="D110" i="14"/>
  <c r="C110" i="14"/>
  <c r="E109" i="14"/>
  <c r="D109" i="14"/>
  <c r="C109" i="14"/>
  <c r="D108" i="14"/>
  <c r="C108" i="14"/>
  <c r="D107" i="14"/>
  <c r="C107" i="14"/>
  <c r="D106" i="14"/>
  <c r="C106" i="14"/>
  <c r="E105" i="14"/>
  <c r="D105" i="14"/>
  <c r="C105" i="14"/>
  <c r="E104" i="14"/>
  <c r="D104" i="14"/>
  <c r="C104" i="14"/>
  <c r="G103" i="14"/>
  <c r="E103" i="14"/>
  <c r="D103" i="14"/>
  <c r="C103" i="14"/>
  <c r="E102" i="14"/>
  <c r="C102" i="14"/>
  <c r="E101" i="14"/>
  <c r="C101" i="14"/>
  <c r="E100" i="14"/>
  <c r="D100" i="14"/>
  <c r="C100" i="14"/>
  <c r="I99" i="14"/>
  <c r="H99" i="14"/>
  <c r="G99" i="14"/>
  <c r="F99" i="14"/>
  <c r="E99" i="14"/>
  <c r="D99" i="14"/>
  <c r="C99" i="14"/>
  <c r="E98" i="14"/>
  <c r="C98" i="14"/>
  <c r="D97" i="14"/>
  <c r="C97" i="14"/>
  <c r="G96" i="14"/>
  <c r="E96" i="14"/>
  <c r="C96" i="14"/>
  <c r="E95" i="14"/>
  <c r="D95" i="14"/>
  <c r="C95" i="14"/>
  <c r="E94" i="14"/>
  <c r="D94" i="14"/>
  <c r="C94" i="14"/>
  <c r="I93" i="14"/>
  <c r="H93" i="14"/>
  <c r="G93" i="14"/>
  <c r="F93" i="14"/>
  <c r="E93" i="14"/>
  <c r="D93" i="14"/>
  <c r="C93" i="14"/>
  <c r="E92" i="14"/>
  <c r="C92" i="14"/>
  <c r="G91" i="14"/>
  <c r="E91" i="14"/>
  <c r="D91" i="14"/>
  <c r="E90" i="14"/>
  <c r="D90" i="14"/>
  <c r="I89" i="14"/>
  <c r="H89" i="14"/>
  <c r="G89" i="14"/>
  <c r="F89" i="14"/>
  <c r="E89" i="14"/>
  <c r="D89" i="14"/>
  <c r="C89" i="14"/>
  <c r="E88" i="14"/>
  <c r="D88" i="14"/>
  <c r="C88" i="14"/>
  <c r="G87" i="14"/>
  <c r="E87" i="14"/>
  <c r="C87" i="14"/>
  <c r="G86" i="14"/>
  <c r="E86" i="14"/>
  <c r="D86" i="14"/>
  <c r="E85" i="14"/>
  <c r="D85" i="14"/>
  <c r="I84" i="14"/>
  <c r="H84" i="14"/>
  <c r="G84" i="14"/>
  <c r="F84" i="14"/>
  <c r="E84" i="14"/>
  <c r="D84" i="14"/>
  <c r="C84" i="14"/>
  <c r="E83" i="14"/>
  <c r="D83" i="14"/>
  <c r="C83" i="14"/>
  <c r="G113" i="14"/>
  <c r="E111" i="14"/>
  <c r="G109" i="14"/>
  <c r="E107" i="14"/>
  <c r="G105" i="14"/>
  <c r="G104" i="14"/>
  <c r="G102" i="14"/>
  <c r="G101" i="14"/>
  <c r="G100" i="14"/>
  <c r="F98" i="14"/>
  <c r="D98" i="14"/>
  <c r="G97" i="14"/>
  <c r="E97" i="14"/>
  <c r="G95" i="14"/>
  <c r="G94" i="14"/>
  <c r="F94" i="14"/>
  <c r="G92" i="14"/>
  <c r="G90" i="14"/>
  <c r="F88" i="14"/>
  <c r="F86" i="14"/>
  <c r="G85" i="14"/>
  <c r="C85" i="14"/>
  <c r="G9" i="14"/>
  <c r="A4" i="14" s="1"/>
  <c r="C9" i="14"/>
  <c r="A4" i="21" l="1"/>
  <c r="T1" i="21" s="1"/>
  <c r="H9" i="21"/>
  <c r="K9" i="21"/>
  <c r="P9" i="21"/>
  <c r="G9" i="19"/>
  <c r="H87" i="14"/>
  <c r="H91" i="14"/>
  <c r="H113" i="14"/>
  <c r="H106" i="14"/>
  <c r="H98" i="14"/>
  <c r="H110" i="14"/>
  <c r="I103" i="14"/>
  <c r="H107" i="14"/>
  <c r="H100" i="14"/>
  <c r="H103" i="14"/>
  <c r="H108" i="14"/>
  <c r="D101" i="14"/>
  <c r="D102" i="14"/>
  <c r="F104" i="14"/>
  <c r="F108" i="14"/>
  <c r="F113" i="14"/>
  <c r="L26" i="16"/>
  <c r="F85" i="14"/>
  <c r="G88" i="14"/>
  <c r="F90" i="14"/>
  <c r="H92" i="14"/>
  <c r="I9" i="16"/>
  <c r="F26" i="16"/>
  <c r="J26" i="16"/>
  <c r="F100" i="14"/>
  <c r="E114" i="14"/>
  <c r="G83" i="14"/>
  <c r="C91" i="14"/>
  <c r="D96" i="14"/>
  <c r="C86" i="14"/>
  <c r="D87" i="14"/>
  <c r="F95" i="14"/>
  <c r="G98" i="14"/>
  <c r="D92" i="14"/>
  <c r="G107" i="14"/>
  <c r="J9" i="16"/>
  <c r="D26" i="16"/>
  <c r="F83" i="14"/>
  <c r="F103" i="14"/>
  <c r="E106" i="14"/>
  <c r="F107" i="14"/>
  <c r="G108" i="14"/>
  <c r="E110" i="14"/>
  <c r="F111" i="14"/>
  <c r="E26" i="16"/>
  <c r="I26" i="16"/>
  <c r="C90" i="14"/>
  <c r="G106" i="14"/>
  <c r="E108" i="14"/>
  <c r="G110" i="14"/>
  <c r="G26" i="16"/>
  <c r="H26" i="16"/>
  <c r="A4" i="19"/>
  <c r="P1" i="19" s="1"/>
  <c r="H9" i="19"/>
  <c r="O9" i="21"/>
  <c r="I107" i="14" l="1"/>
  <c r="H86" i="14"/>
  <c r="H111" i="14"/>
  <c r="I100" i="14"/>
  <c r="H95" i="14"/>
  <c r="K9" i="16"/>
  <c r="H96" i="14"/>
  <c r="F102" i="14"/>
  <c r="F110" i="14"/>
  <c r="H85" i="14"/>
  <c r="M26" i="16"/>
  <c r="L9" i="16"/>
  <c r="H114" i="14"/>
  <c r="H105" i="14"/>
  <c r="F101" i="14"/>
  <c r="I113" i="14"/>
  <c r="N26" i="16"/>
  <c r="F106" i="14"/>
  <c r="H97" i="14"/>
  <c r="F91" i="14"/>
  <c r="H83" i="14"/>
  <c r="H109" i="14"/>
  <c r="F105" i="14"/>
  <c r="I98" i="14"/>
  <c r="F92" i="14"/>
  <c r="H94" i="14"/>
  <c r="H101" i="14"/>
  <c r="H104" i="14"/>
  <c r="H90" i="14"/>
  <c r="F87" i="14"/>
  <c r="F114" i="14"/>
  <c r="F109" i="14"/>
  <c r="H102" i="14"/>
  <c r="F96" i="14"/>
  <c r="H88" i="14"/>
  <c r="F97" i="14"/>
  <c r="I108" i="14"/>
  <c r="I104" i="14" l="1"/>
  <c r="I94" i="14"/>
  <c r="I88" i="14"/>
  <c r="I90" i="14"/>
  <c r="I91" i="14"/>
  <c r="I83" i="14"/>
  <c r="I87" i="14"/>
  <c r="I95" i="14"/>
  <c r="I111" i="14"/>
  <c r="I92" i="14"/>
  <c r="I105" i="14"/>
  <c r="I106" i="14"/>
  <c r="I101" i="14"/>
  <c r="I102" i="14"/>
  <c r="I97" i="14"/>
  <c r="I114" i="14"/>
  <c r="I96" i="14"/>
  <c r="I109" i="14"/>
  <c r="I85" i="14"/>
  <c r="I110" i="14"/>
  <c r="I86" i="14"/>
</calcChain>
</file>

<file path=xl/sharedStrings.xml><?xml version="1.0" encoding="utf-8"?>
<sst xmlns="http://schemas.openxmlformats.org/spreadsheetml/2006/main" count="273" uniqueCount="95">
  <si>
    <t>FEP8Qry3</t>
  </si>
  <si>
    <t>Information</t>
  </si>
  <si>
    <t xml:space="preserve"> </t>
  </si>
  <si>
    <t>Filter</t>
  </si>
  <si>
    <t>%</t>
  </si>
  <si>
    <t>Reinsurance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</si>
  <si>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</si>
  <si>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</si>
  <si>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</si>
  <si>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</si>
  <si>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</si>
  <si>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</si>
  <si>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</si>
  <si>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</si>
  <si>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</si>
  <si>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</si>
  <si>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</si>
  <si>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</si>
  <si>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</si>
  <si>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</si>
  <si>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</si>
  <si>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</si>
  <si>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</si>
  <si>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€</t>
  </si>
  <si>
    <t>ERGO</t>
  </si>
  <si>
    <t>Total_ytd</t>
  </si>
  <si>
    <t>Total_ytd(PY)</t>
  </si>
  <si>
    <t>Key figures</t>
  </si>
  <si>
    <t>Consolidated Legal Income Statement</t>
  </si>
  <si>
    <t>€m</t>
  </si>
  <si>
    <t>Change 
(€m)</t>
  </si>
  <si>
    <t>Change 
(%)</t>
  </si>
  <si>
    <t>Gross premiums written</t>
  </si>
  <si>
    <t>Earned premiums</t>
  </si>
  <si>
    <t>- Gross</t>
  </si>
  <si>
    <t>- Ceded</t>
  </si>
  <si>
    <t>- Net</t>
  </si>
  <si>
    <t>Income from technical interests</t>
  </si>
  <si>
    <t>Net expenses for claims and benefits</t>
  </si>
  <si>
    <t>- Ceded share</t>
  </si>
  <si>
    <t>Operating expenses</t>
  </si>
  <si>
    <t>Technical result</t>
  </si>
  <si>
    <t>Investment result</t>
  </si>
  <si>
    <t>Thereof:</t>
  </si>
  <si>
    <t>- Income from associates valued at equity</t>
  </si>
  <si>
    <t>Insurance-related investment result</t>
  </si>
  <si>
    <t>Other operating income</t>
  </si>
  <si>
    <t>Other operating expenses</t>
  </si>
  <si>
    <t>Deduction of income from technical interests</t>
  </si>
  <si>
    <t>Non-technical result</t>
  </si>
  <si>
    <t>Operating result</t>
  </si>
  <si>
    <t>Other non-operating result</t>
  </si>
  <si>
    <t>Impairment losses of goodwill</t>
  </si>
  <si>
    <t>Net finance costs</t>
  </si>
  <si>
    <t>Taxes on income</t>
  </si>
  <si>
    <t>Consolidated result</t>
  </si>
  <si>
    <t>-Attributable to MR equity holders</t>
  </si>
  <si>
    <t>-Attributable to minority interests</t>
  </si>
  <si>
    <t>Earnings per share in €</t>
  </si>
  <si>
    <t>–</t>
  </si>
  <si>
    <t>Reinsurance_Life_ytd</t>
  </si>
  <si>
    <t>Reinsurance_Life_ytd(PY)</t>
  </si>
  <si>
    <t>Reinsurance_Property-
casualty_ytd</t>
  </si>
  <si>
    <t>Reinsurance_Property-
casualty_ytd(PY)</t>
  </si>
  <si>
    <t>ERGO_Life and Health Germany_ytd</t>
  </si>
  <si>
    <t>ERGO_Life and Health Germany_ytd(PY)</t>
  </si>
  <si>
    <t>ERGO_Property-casualty Germany_ytd</t>
  </si>
  <si>
    <t>ERGO_Property-casualty Germany_ytd(PY)</t>
  </si>
  <si>
    <t>ERGO_International_ytd</t>
  </si>
  <si>
    <t>ERGO_International_ytd(PY)</t>
  </si>
  <si>
    <t>Segment income statement</t>
  </si>
  <si>
    <t>Total</t>
  </si>
  <si>
    <t>Property-
casualty</t>
  </si>
  <si>
    <t>Life and Health Germany</t>
  </si>
  <si>
    <t>Property-casualty Germany</t>
  </si>
  <si>
    <t>International</t>
  </si>
  <si>
    <t>Date</t>
  </si>
  <si>
    <t>Net earned premiums</t>
  </si>
  <si>
    <t>Net operating expenses</t>
  </si>
  <si>
    <t>Other operating result</t>
  </si>
  <si>
    <t>Property-casualty</t>
  </si>
  <si>
    <t>Insurance related-investment result</t>
  </si>
  <si>
    <t>Total ERGO</t>
  </si>
  <si>
    <t>Q1 2017</t>
  </si>
  <si>
    <t>Q1 2016</t>
  </si>
  <si>
    <t>Total Reinsurance</t>
  </si>
  <si>
    <t>Life and Health</t>
  </si>
  <si>
    <r>
      <t>Segment income statement</t>
    </r>
    <r>
      <rPr>
        <vertAlign val="superscript"/>
        <sz val="22"/>
        <rFont val="Arial"/>
        <family val="2"/>
      </rPr>
      <t>1</t>
    </r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</si>
  <si>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Other non-operating result, impairment losses of goodwill and net finance costs</t>
    </r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</si>
  <si>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Previous year’s figures adjusted owing to a change in the composition of the reporting segments.</t>
    </r>
  </si>
  <si>
    <r>
      <t>Other</t>
    </r>
    <r>
      <rPr>
        <vertAlign val="superscript"/>
        <sz val="14"/>
        <rFont val="Arial"/>
        <family val="2"/>
      </rPr>
      <t>2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</si>
  <si>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Other non-operating result, impairment losses of goodwill and net finance costs</t>
    </r>
  </si>
  <si>
    <r>
      <t>International</t>
    </r>
    <r>
      <rPr>
        <b/>
        <vertAlign val="superscript"/>
        <sz val="14"/>
        <rFont val="Arial"/>
        <family val="2"/>
      </rPr>
      <t>1</t>
    </r>
  </si>
  <si>
    <r>
      <t>Reinsurance Life and Health</t>
    </r>
    <r>
      <rPr>
        <b/>
        <vertAlign val="superscript"/>
        <sz val="14"/>
        <rFont val="Arial"/>
        <family val="2"/>
      </rPr>
      <t>1</t>
    </r>
  </si>
  <si>
    <t>&gt;1.000,0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</si>
</sst>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,000"/>
    <numFmt numFmtId="175" formatCode="0.0"/>
    <numFmt numFmtId="176" formatCode="#,##0.0"/>
    <numFmt numFmtId="177" formatCode="0.0%"/>
    <numFmt numFmtId="178" formatCode="_-* #,##0.00\ [$€-1]_-;\-* #,##0.00\ [$€-1]_-;_-* &quot;-&quot;??\ [$€-1]_-"/>
  </numFmts>
  <fonts count="85" x14ac:knownFonts="1">
    <font>
      <sz val="8"/>
      <name val="Arial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8"/>
      <name val="Arial"/>
      <family val="2"/>
    </font>
    <font>
      <i/>
      <sz val="10"/>
      <color rgb="FF7F7F7F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theme="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rgb="FFFF0000"/>
      <name val="Arial"/>
      <family val="2"/>
    </font>
    <font>
      <u/>
      <sz val="24"/>
      <name val="Arial"/>
      <family val="2"/>
    </font>
    <font>
      <u/>
      <sz val="24"/>
      <color rgb="FFFF0000"/>
      <name val="Arial"/>
      <family val="2"/>
    </font>
    <font>
      <sz val="16"/>
      <color rgb="FFFF0000"/>
      <name val="Arial"/>
      <family val="2"/>
    </font>
    <font>
      <sz val="16"/>
      <name val="Arial"/>
      <family val="2"/>
    </font>
    <font>
      <sz val="14"/>
      <color theme="0"/>
      <name val="Arial"/>
      <family val="2"/>
    </font>
    <font>
      <vertAlign val="superscript"/>
      <sz val="14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color theme="0" tint="-0.249977111117893"/>
      <name val="Arial"/>
      <family val="2"/>
    </font>
    <font>
      <sz val="22"/>
      <color theme="0" tint="-0.249977111117893"/>
      <name val="Arial"/>
      <family val="2"/>
    </font>
    <font>
      <b/>
      <i/>
      <sz val="11"/>
      <name val="Arial"/>
      <family val="2"/>
    </font>
    <font>
      <sz val="18"/>
      <color theme="3"/>
      <name val="Cambria"/>
      <family val="2"/>
      <scheme val="major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11"/>
      <color indexed="8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vertAlign val="superscript"/>
      <sz val="22"/>
      <name val="Arial"/>
      <family val="2"/>
    </font>
    <font>
      <b/>
      <vertAlign val="superscript"/>
      <sz val="14"/>
      <name val="Arial"/>
      <family val="2"/>
    </font>
  </fonts>
  <fills count="117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58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9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5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medium">
        <color rgb="FF34909C"/>
      </bottom>
      <diagonal/>
    </border>
    <border>
      <left style="thick">
        <color theme="0"/>
      </left>
      <right style="thick">
        <color theme="0"/>
      </right>
      <top/>
      <bottom style="medium">
        <color rgb="FF34909C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medium">
        <color rgb="FF34909C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34998626667073579"/>
      </left>
      <right/>
      <top/>
      <bottom/>
      <diagonal/>
    </border>
    <border>
      <left/>
      <right/>
      <top/>
      <bottom style="medium">
        <color rgb="FF004274"/>
      </bottom>
      <diagonal/>
    </border>
    <border>
      <left/>
      <right/>
      <top/>
      <bottom style="medium">
        <color rgb="FFAF1228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rgb="FFAF1228"/>
      </top>
      <bottom/>
      <diagonal/>
    </border>
    <border>
      <left style="thick">
        <color theme="0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theme="0" tint="-0.24994659260841701"/>
      </bottom>
      <diagonal/>
    </border>
    <border>
      <left style="thick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/>
      </left>
      <right/>
      <top style="medium">
        <color rgb="FF004274"/>
      </top>
      <bottom style="thin">
        <color theme="0" tint="-0.24994659260841701"/>
      </bottom>
      <diagonal/>
    </border>
    <border>
      <left/>
      <right/>
      <top style="medium">
        <color rgb="FF004274"/>
      </top>
      <bottom style="thin">
        <color theme="0" tint="-0.24994659260841701"/>
      </bottom>
      <diagonal/>
    </border>
    <border>
      <left/>
      <right style="thick">
        <color theme="0"/>
      </right>
      <top style="medium">
        <color rgb="FF004274"/>
      </top>
      <bottom style="thin">
        <color theme="0" tint="-0.24994659260841701"/>
      </bottom>
      <diagonal/>
    </border>
    <border>
      <left style="thick">
        <color theme="0"/>
      </left>
      <right/>
      <top style="medium">
        <color rgb="FFAF1228"/>
      </top>
      <bottom style="thin">
        <color theme="0" tint="-0.24994659260841701"/>
      </bottom>
      <diagonal/>
    </border>
    <border>
      <left/>
      <right/>
      <top style="medium">
        <color rgb="FFAF1228"/>
      </top>
      <bottom style="thin">
        <color theme="0" tint="-0.24994659260841701"/>
      </bottom>
      <diagonal/>
    </border>
    <border>
      <left/>
      <right style="thick">
        <color theme="0"/>
      </right>
      <top style="medium">
        <color rgb="FFAF1228"/>
      </top>
      <bottom style="thin">
        <color theme="0" tint="-0.249946592608417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</borders>
  <cellStyleXfs count="313">
    <xf numFmtId="0" fontId="0" fillId="2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6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6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1" applyNumberFormat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5" fillId="21" borderId="1" applyNumberFormat="0" applyAlignment="0" applyProtection="0"/>
    <xf numFmtId="0" fontId="17" fillId="21" borderId="0" applyNumberFormat="0" applyBorder="0" applyAlignment="0" applyProtection="0"/>
    <xf numFmtId="0" fontId="18" fillId="23" borderId="7" applyNumberFormat="0" applyAlignment="0" applyProtection="0"/>
    <xf numFmtId="0" fontId="1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3" fillId="32" borderId="19" applyNumberFormat="0" applyAlignment="0" applyProtection="0">
      <alignment horizontal="left" vertical="center" indent="1"/>
    </xf>
    <xf numFmtId="164" fontId="24" fillId="0" borderId="20" applyNumberFormat="0" applyProtection="0">
      <alignment horizontal="right" vertical="center"/>
    </xf>
    <xf numFmtId="164" fontId="23" fillId="0" borderId="21" applyNumberFormat="0" applyProtection="0">
      <alignment horizontal="right" vertical="center"/>
    </xf>
    <xf numFmtId="0" fontId="25" fillId="33" borderId="21" applyNumberFormat="0" applyAlignment="0" applyProtection="0">
      <alignment horizontal="left" vertical="center" indent="1"/>
    </xf>
    <xf numFmtId="0" fontId="25" fillId="34" borderId="21" applyNumberFormat="0" applyAlignment="0" applyProtection="0">
      <alignment horizontal="left" vertical="center" indent="1"/>
    </xf>
    <xf numFmtId="164" fontId="24" fillId="35" borderId="20" applyNumberFormat="0" applyBorder="0" applyProtection="0">
      <alignment horizontal="right" vertical="center"/>
    </xf>
    <xf numFmtId="0" fontId="25" fillId="33" borderId="21" applyNumberFormat="0" applyAlignment="0" applyProtection="0">
      <alignment horizontal="left" vertical="center" indent="1"/>
    </xf>
    <xf numFmtId="164" fontId="23" fillId="34" borderId="21" applyNumberFormat="0" applyProtection="0">
      <alignment horizontal="right" vertical="center"/>
    </xf>
    <xf numFmtId="164" fontId="23" fillId="35" borderId="21" applyNumberFormat="0" applyBorder="0" applyProtection="0">
      <alignment horizontal="right" vertical="center"/>
    </xf>
    <xf numFmtId="164" fontId="26" fillId="36" borderId="22" applyNumberFormat="0" applyBorder="0" applyAlignment="0" applyProtection="0">
      <alignment horizontal="right" vertical="center" indent="1"/>
    </xf>
    <xf numFmtId="164" fontId="27" fillId="37" borderId="22" applyNumberFormat="0" applyBorder="0" applyAlignment="0" applyProtection="0">
      <alignment horizontal="right" vertical="center" indent="1"/>
    </xf>
    <xf numFmtId="164" fontId="27" fillId="38" borderId="22" applyNumberFormat="0" applyBorder="0" applyAlignment="0" applyProtection="0">
      <alignment horizontal="right" vertical="center" indent="1"/>
    </xf>
    <xf numFmtId="164" fontId="28" fillId="39" borderId="22" applyNumberFormat="0" applyBorder="0" applyAlignment="0" applyProtection="0">
      <alignment horizontal="right" vertical="center" indent="1"/>
    </xf>
    <xf numFmtId="164" fontId="28" fillId="40" borderId="22" applyNumberFormat="0" applyBorder="0" applyAlignment="0" applyProtection="0">
      <alignment horizontal="right" vertical="center" indent="1"/>
    </xf>
    <xf numFmtId="164" fontId="28" fillId="41" borderId="22" applyNumberFormat="0" applyBorder="0" applyAlignment="0" applyProtection="0">
      <alignment horizontal="right" vertical="center" indent="1"/>
    </xf>
    <xf numFmtId="164" fontId="29" fillId="42" borderId="22" applyNumberFormat="0" applyBorder="0" applyAlignment="0" applyProtection="0">
      <alignment horizontal="right" vertical="center" indent="1"/>
    </xf>
    <xf numFmtId="164" fontId="29" fillId="43" borderId="22" applyNumberFormat="0" applyBorder="0" applyAlignment="0" applyProtection="0">
      <alignment horizontal="right" vertical="center" indent="1"/>
    </xf>
    <xf numFmtId="164" fontId="29" fillId="44" borderId="22" applyNumberFormat="0" applyBorder="0" applyAlignment="0" applyProtection="0">
      <alignment horizontal="right" vertical="center" indent="1"/>
    </xf>
    <xf numFmtId="0" fontId="30" fillId="0" borderId="19" applyNumberFormat="0" applyFont="0" applyFill="0" applyAlignment="0" applyProtection="0"/>
    <xf numFmtId="164" fontId="24" fillId="45" borderId="19" applyNumberFormat="0" applyAlignment="0" applyProtection="0">
      <alignment horizontal="left" vertical="center" indent="1"/>
    </xf>
    <xf numFmtId="0" fontId="23" fillId="32" borderId="21" applyNumberFormat="0" applyAlignment="0" applyProtection="0">
      <alignment horizontal="left" vertical="center" indent="1"/>
    </xf>
    <xf numFmtId="0" fontId="25" fillId="46" borderId="19" applyNumberFormat="0" applyAlignment="0" applyProtection="0">
      <alignment horizontal="left" vertical="center" indent="1"/>
    </xf>
    <xf numFmtId="0" fontId="25" fillId="47" borderId="19" applyNumberFormat="0" applyAlignment="0" applyProtection="0">
      <alignment horizontal="left" vertical="center" indent="1"/>
    </xf>
    <xf numFmtId="0" fontId="25" fillId="48" borderId="19" applyNumberFormat="0" applyAlignment="0" applyProtection="0">
      <alignment horizontal="left" vertical="center" indent="1"/>
    </xf>
    <xf numFmtId="0" fontId="25" fillId="35" borderId="19" applyNumberFormat="0" applyAlignment="0" applyProtection="0">
      <alignment horizontal="left" vertical="center" indent="1"/>
    </xf>
    <xf numFmtId="0" fontId="25" fillId="34" borderId="21" applyNumberFormat="0" applyAlignment="0" applyProtection="0">
      <alignment horizontal="left" vertical="center" indent="1"/>
    </xf>
    <xf numFmtId="0" fontId="31" fillId="0" borderId="23" applyNumberFormat="0" applyFill="0" applyBorder="0" applyAlignment="0" applyProtection="0"/>
    <xf numFmtId="0" fontId="32" fillId="0" borderId="23" applyBorder="0" applyAlignment="0" applyProtection="0"/>
    <xf numFmtId="0" fontId="31" fillId="33" borderId="21" applyNumberFormat="0" applyAlignment="0" applyProtection="0">
      <alignment horizontal="left" vertical="center" indent="1"/>
    </xf>
    <xf numFmtId="0" fontId="31" fillId="33" borderId="21" applyNumberFormat="0" applyAlignment="0" applyProtection="0">
      <alignment horizontal="left" vertical="center" indent="1"/>
    </xf>
    <xf numFmtId="0" fontId="31" fillId="34" borderId="21" applyNumberFormat="0" applyAlignment="0" applyProtection="0">
      <alignment horizontal="left" vertical="center" indent="1"/>
    </xf>
    <xf numFmtId="164" fontId="33" fillId="34" borderId="21" applyNumberFormat="0" applyProtection="0">
      <alignment horizontal="right" vertical="center"/>
    </xf>
    <xf numFmtId="164" fontId="34" fillId="35" borderId="20" applyNumberFormat="0" applyBorder="0" applyProtection="0">
      <alignment horizontal="right" vertical="center"/>
    </xf>
    <xf numFmtId="164" fontId="33" fillId="35" borderId="21" applyNumberFormat="0" applyBorder="0" applyProtection="0">
      <alignment horizontal="right" vertical="center"/>
    </xf>
    <xf numFmtId="0" fontId="36" fillId="0" borderId="0"/>
    <xf numFmtId="0" fontId="37" fillId="0" borderId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3" borderId="0" applyNumberFormat="0" applyBorder="0" applyAlignment="0" applyProtection="0"/>
    <xf numFmtId="0" fontId="1" fillId="66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3" borderId="0" applyNumberFormat="0" applyBorder="0" applyAlignment="0" applyProtection="0"/>
    <xf numFmtId="0" fontId="1" fillId="66" borderId="0" applyNumberFormat="0" applyBorder="0" applyAlignment="0" applyProtection="0"/>
    <xf numFmtId="0" fontId="35" fillId="52" borderId="0" applyNumberFormat="0" applyBorder="0" applyAlignment="0" applyProtection="0"/>
    <xf numFmtId="0" fontId="35" fillId="55" borderId="0" applyNumberFormat="0" applyBorder="0" applyAlignment="0" applyProtection="0"/>
    <xf numFmtId="0" fontId="35" fillId="58" borderId="0" applyNumberFormat="0" applyBorder="0" applyAlignment="0" applyProtection="0"/>
    <xf numFmtId="0" fontId="35" fillId="61" borderId="0" applyNumberFormat="0" applyBorder="0" applyAlignment="0" applyProtection="0"/>
    <xf numFmtId="0" fontId="35" fillId="64" borderId="0" applyNumberFormat="0" applyBorder="0" applyAlignment="0" applyProtection="0"/>
    <xf numFmtId="0" fontId="35" fillId="67" borderId="0" applyNumberFormat="0" applyBorder="0" applyAlignment="0" applyProtection="0"/>
    <xf numFmtId="0" fontId="35" fillId="52" borderId="0" applyNumberFormat="0" applyBorder="0" applyAlignment="0" applyProtection="0"/>
    <xf numFmtId="0" fontId="35" fillId="55" borderId="0" applyNumberFormat="0" applyBorder="0" applyAlignment="0" applyProtection="0"/>
    <xf numFmtId="0" fontId="35" fillId="58" borderId="0" applyNumberFormat="0" applyBorder="0" applyAlignment="0" applyProtection="0"/>
    <xf numFmtId="0" fontId="35" fillId="61" borderId="0" applyNumberFormat="0" applyBorder="0" applyAlignment="0" applyProtection="0"/>
    <xf numFmtId="0" fontId="35" fillId="64" borderId="0" applyNumberFormat="0" applyBorder="0" applyAlignment="0" applyProtection="0"/>
    <xf numFmtId="0" fontId="35" fillId="67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35" fillId="68" borderId="0" applyNumberFormat="0" applyBorder="0" applyAlignment="0" applyProtection="0"/>
    <xf numFmtId="0" fontId="35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3" borderId="0" applyNumberFormat="0" applyBorder="0" applyAlignment="0" applyProtection="0"/>
    <xf numFmtId="0" fontId="8" fillId="20" borderId="0" applyNumberFormat="0" applyBorder="0" applyAlignment="0" applyProtection="0"/>
    <xf numFmtId="0" fontId="9" fillId="23" borderId="1" applyNumberFormat="0" applyAlignment="0" applyProtection="0"/>
    <xf numFmtId="0" fontId="10" fillId="15" borderId="2" applyNumberFormat="0" applyAlignment="0" applyProtection="0"/>
    <xf numFmtId="0" fontId="22" fillId="0" borderId="0" applyNumberFormat="0" applyFill="0" applyBorder="0" applyAlignment="0" applyProtection="0"/>
    <xf numFmtId="178" fontId="3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63" fillId="7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21" borderId="1" applyNumberFormat="0" applyAlignment="0" applyProtection="0"/>
    <xf numFmtId="0" fontId="16" fillId="0" borderId="6" applyNumberFormat="0" applyFill="0" applyAlignment="0" applyProtection="0"/>
    <xf numFmtId="0" fontId="2" fillId="20" borderId="1" applyNumberFormat="0" applyFont="0" applyAlignment="0" applyProtection="0"/>
    <xf numFmtId="0" fontId="2" fillId="77" borderId="53" applyNumberFormat="0" applyFont="0" applyAlignment="0" applyProtection="0"/>
    <xf numFmtId="0" fontId="18" fillId="23" borderId="7" applyNumberFormat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" fontId="68" fillId="78" borderId="7" applyNumberFormat="0" applyProtection="0">
      <alignment vertical="center"/>
    </xf>
    <xf numFmtId="4" fontId="69" fillId="0" borderId="54" applyNumberFormat="0" applyProtection="0">
      <alignment vertical="center"/>
    </xf>
    <xf numFmtId="4" fontId="2" fillId="79" borderId="1" applyNumberFormat="0" applyProtection="0">
      <alignment vertical="center"/>
    </xf>
    <xf numFmtId="4" fontId="69" fillId="0" borderId="54" applyNumberFormat="0" applyProtection="0">
      <alignment vertical="center"/>
    </xf>
    <xf numFmtId="4" fontId="70" fillId="78" borderId="7" applyNumberFormat="0" applyProtection="0">
      <alignment vertical="center"/>
    </xf>
    <xf numFmtId="4" fontId="71" fillId="78" borderId="1" applyNumberFormat="0" applyProtection="0">
      <alignment vertical="center"/>
    </xf>
    <xf numFmtId="4" fontId="71" fillId="78" borderId="1" applyNumberFormat="0" applyProtection="0">
      <alignment vertical="center"/>
    </xf>
    <xf numFmtId="4" fontId="68" fillId="78" borderId="7" applyNumberFormat="0" applyProtection="0">
      <alignment horizontal="left" vertical="center" indent="1"/>
    </xf>
    <xf numFmtId="4" fontId="69" fillId="0" borderId="54" applyNumberFormat="0" applyProtection="0">
      <alignment horizontal="left" vertical="center" indent="1"/>
    </xf>
    <xf numFmtId="4" fontId="2" fillId="78" borderId="1" applyNumberFormat="0" applyProtection="0">
      <alignment horizontal="left" vertical="center" indent="1"/>
    </xf>
    <xf numFmtId="4" fontId="68" fillId="78" borderId="7" applyNumberFormat="0" applyProtection="0">
      <alignment horizontal="left" vertical="center"/>
    </xf>
    <xf numFmtId="4" fontId="68" fillId="78" borderId="7" applyNumberFormat="0" applyProtection="0">
      <alignment horizontal="left" vertical="center" indent="1"/>
    </xf>
    <xf numFmtId="0" fontId="69" fillId="78" borderId="54" applyNumberFormat="0" applyProtection="0">
      <alignment horizontal="left" vertical="top" indent="1"/>
    </xf>
    <xf numFmtId="0" fontId="72" fillId="79" borderId="54" applyNumberFormat="0" applyProtection="0">
      <alignment horizontal="left" vertical="top" indent="1"/>
    </xf>
    <xf numFmtId="4" fontId="68" fillId="78" borderId="7" applyNumberFormat="0" applyProtection="0">
      <alignment horizontal="left" vertical="center"/>
    </xf>
    <xf numFmtId="0" fontId="37" fillId="80" borderId="7" applyNumberFormat="0" applyProtection="0">
      <alignment horizontal="left" vertical="center" indent="1"/>
    </xf>
    <xf numFmtId="4" fontId="69" fillId="0" borderId="0" applyNumberFormat="0" applyProtection="0">
      <alignment horizontal="left" vertical="center" indent="1"/>
    </xf>
    <xf numFmtId="4" fontId="2" fillId="81" borderId="1" applyNumberFormat="0" applyProtection="0">
      <alignment horizontal="left" vertical="center" indent="1"/>
    </xf>
    <xf numFmtId="0" fontId="37" fillId="80" borderId="7" applyNumberFormat="0" applyProtection="0">
      <alignment horizontal="left" vertical="center" indent="1"/>
    </xf>
    <xf numFmtId="4" fontId="68" fillId="82" borderId="7" applyNumberFormat="0" applyProtection="0">
      <alignment horizontal="right" vertical="center"/>
    </xf>
    <xf numFmtId="4" fontId="2" fillId="83" borderId="1" applyNumberFormat="0" applyProtection="0">
      <alignment horizontal="right" vertical="center"/>
    </xf>
    <xf numFmtId="4" fontId="2" fillId="83" borderId="1" applyNumberFormat="0" applyProtection="0">
      <alignment horizontal="right" vertical="center"/>
    </xf>
    <xf numFmtId="4" fontId="68" fillId="84" borderId="7" applyNumberFormat="0" applyProtection="0">
      <alignment horizontal="right" vertical="center"/>
    </xf>
    <xf numFmtId="4" fontId="2" fillId="85" borderId="1" applyNumberFormat="0" applyProtection="0">
      <alignment horizontal="right" vertical="center"/>
    </xf>
    <xf numFmtId="4" fontId="2" fillId="85" borderId="1" applyNumberFormat="0" applyProtection="0">
      <alignment horizontal="right" vertical="center"/>
    </xf>
    <xf numFmtId="4" fontId="68" fillId="86" borderId="7" applyNumberFormat="0" applyProtection="0">
      <alignment horizontal="right" vertical="center"/>
    </xf>
    <xf numFmtId="4" fontId="2" fillId="87" borderId="55" applyNumberFormat="0" applyProtection="0">
      <alignment horizontal="right" vertical="center"/>
    </xf>
    <xf numFmtId="4" fontId="2" fillId="87" borderId="55" applyNumberFormat="0" applyProtection="0">
      <alignment horizontal="right" vertical="center"/>
    </xf>
    <xf numFmtId="4" fontId="68" fillId="88" borderId="7" applyNumberFormat="0" applyProtection="0">
      <alignment horizontal="right" vertical="center"/>
    </xf>
    <xf numFmtId="4" fontId="2" fillId="89" borderId="1" applyNumberFormat="0" applyProtection="0">
      <alignment horizontal="right" vertical="center"/>
    </xf>
    <xf numFmtId="4" fontId="2" fillId="89" borderId="1" applyNumberFormat="0" applyProtection="0">
      <alignment horizontal="right" vertical="center"/>
    </xf>
    <xf numFmtId="4" fontId="68" fillId="90" borderId="7" applyNumberFormat="0" applyProtection="0">
      <alignment horizontal="right" vertical="center"/>
    </xf>
    <xf numFmtId="4" fontId="2" fillId="91" borderId="1" applyNumberFormat="0" applyProtection="0">
      <alignment horizontal="right" vertical="center"/>
    </xf>
    <xf numFmtId="4" fontId="2" fillId="91" borderId="1" applyNumberFormat="0" applyProtection="0">
      <alignment horizontal="right" vertical="center"/>
    </xf>
    <xf numFmtId="4" fontId="68" fillId="92" borderId="7" applyNumberFormat="0" applyProtection="0">
      <alignment horizontal="right" vertical="center"/>
    </xf>
    <xf numFmtId="4" fontId="2" fillId="93" borderId="1" applyNumberFormat="0" applyProtection="0">
      <alignment horizontal="right" vertical="center"/>
    </xf>
    <xf numFmtId="4" fontId="2" fillId="93" borderId="1" applyNumberFormat="0" applyProtection="0">
      <alignment horizontal="right" vertical="center"/>
    </xf>
    <xf numFmtId="4" fontId="68" fillId="94" borderId="7" applyNumberFormat="0" applyProtection="0">
      <alignment horizontal="right" vertical="center"/>
    </xf>
    <xf numFmtId="4" fontId="2" fillId="95" borderId="1" applyNumberFormat="0" applyProtection="0">
      <alignment horizontal="right" vertical="center"/>
    </xf>
    <xf numFmtId="4" fontId="2" fillId="95" borderId="1" applyNumberFormat="0" applyProtection="0">
      <alignment horizontal="right" vertical="center"/>
    </xf>
    <xf numFmtId="4" fontId="68" fillId="96" borderId="7" applyNumberFormat="0" applyProtection="0">
      <alignment horizontal="right" vertical="center"/>
    </xf>
    <xf numFmtId="4" fontId="2" fillId="97" borderId="1" applyNumberFormat="0" applyProtection="0">
      <alignment horizontal="right" vertical="center"/>
    </xf>
    <xf numFmtId="4" fontId="2" fillId="97" borderId="1" applyNumberFormat="0" applyProtection="0">
      <alignment horizontal="right" vertical="center"/>
    </xf>
    <xf numFmtId="4" fontId="68" fillId="98" borderId="7" applyNumberFormat="0" applyProtection="0">
      <alignment horizontal="right" vertical="center"/>
    </xf>
    <xf numFmtId="4" fontId="2" fillId="99" borderId="1" applyNumberFormat="0" applyProtection="0">
      <alignment horizontal="right" vertical="center"/>
    </xf>
    <xf numFmtId="4" fontId="2" fillId="99" borderId="1" applyNumberFormat="0" applyProtection="0">
      <alignment horizontal="right" vertical="center"/>
    </xf>
    <xf numFmtId="4" fontId="69" fillId="100" borderId="7" applyNumberFormat="0" applyProtection="0">
      <alignment horizontal="left" vertical="center" indent="1"/>
    </xf>
    <xf numFmtId="4" fontId="69" fillId="0" borderId="0" applyNumberFormat="0" applyProtection="0">
      <alignment horizontal="left" vertical="center" indent="1"/>
    </xf>
    <xf numFmtId="4" fontId="2" fillId="101" borderId="55" applyNumberFormat="0" applyProtection="0">
      <alignment horizontal="left" vertical="center" indent="1"/>
    </xf>
    <xf numFmtId="4" fontId="69" fillId="100" borderId="7" applyNumberFormat="0" applyProtection="0">
      <alignment horizontal="left" vertical="center"/>
    </xf>
    <xf numFmtId="4" fontId="68" fillId="102" borderId="56" applyNumberFormat="0" applyProtection="0">
      <alignment horizontal="left" vertical="center" indent="1"/>
    </xf>
    <xf numFmtId="4" fontId="68" fillId="0" borderId="0" applyNumberFormat="0" applyProtection="0">
      <alignment horizontal="left" vertical="center" indent="1"/>
    </xf>
    <xf numFmtId="4" fontId="37" fillId="103" borderId="55" applyNumberFormat="0" applyProtection="0">
      <alignment horizontal="left" vertical="center" indent="1"/>
    </xf>
    <xf numFmtId="4" fontId="68" fillId="102" borderId="56" applyNumberFormat="0" applyProtection="0">
      <alignment horizontal="left" vertical="center"/>
    </xf>
    <xf numFmtId="4" fontId="73" fillId="104" borderId="0" applyNumberFormat="0" applyProtection="0">
      <alignment horizontal="left" vertical="center" indent="1"/>
    </xf>
    <xf numFmtId="4" fontId="37" fillId="103" borderId="55" applyNumberFormat="0" applyProtection="0">
      <alignment horizontal="left" vertical="center" indent="1"/>
    </xf>
    <xf numFmtId="4" fontId="37" fillId="103" borderId="55" applyNumberFormat="0" applyProtection="0">
      <alignment horizontal="left" vertical="center" indent="1"/>
    </xf>
    <xf numFmtId="0" fontId="37" fillId="80" borderId="7" applyNumberFormat="0" applyProtection="0">
      <alignment horizontal="left" vertical="center" indent="1"/>
    </xf>
    <xf numFmtId="4" fontId="68" fillId="0" borderId="54" applyNumberFormat="0" applyProtection="0">
      <alignment horizontal="right" vertical="center"/>
    </xf>
    <xf numFmtId="4" fontId="2" fillId="105" borderId="1" applyNumberFormat="0" applyProtection="0">
      <alignment horizontal="right" vertical="center"/>
    </xf>
    <xf numFmtId="0" fontId="37" fillId="80" borderId="7" applyNumberFormat="0" applyProtection="0">
      <alignment horizontal="left" vertical="center" indent="1"/>
    </xf>
    <xf numFmtId="4" fontId="68" fillId="102" borderId="7" applyNumberFormat="0" applyProtection="0">
      <alignment horizontal="left" vertical="center" indent="1"/>
    </xf>
    <xf numFmtId="4" fontId="2" fillId="106" borderId="55" applyNumberFormat="0" applyProtection="0">
      <alignment horizontal="left" vertical="center" indent="1"/>
    </xf>
    <xf numFmtId="4" fontId="2" fillId="106" borderId="55" applyNumberFormat="0" applyProtection="0">
      <alignment horizontal="left" vertical="center" indent="1"/>
    </xf>
    <xf numFmtId="4" fontId="68" fillId="107" borderId="7" applyNumberFormat="0" applyProtection="0">
      <alignment horizontal="left" vertical="center" indent="1"/>
    </xf>
    <xf numFmtId="4" fontId="2" fillId="105" borderId="55" applyNumberFormat="0" applyProtection="0">
      <alignment horizontal="left" vertical="center" indent="1"/>
    </xf>
    <xf numFmtId="4" fontId="2" fillId="105" borderId="55" applyNumberFormat="0" applyProtection="0">
      <alignment horizontal="left" vertical="center" indent="1"/>
    </xf>
    <xf numFmtId="0" fontId="37" fillId="107" borderId="7" applyNumberFormat="0" applyProtection="0">
      <alignment horizontal="left" vertical="center" indent="1"/>
    </xf>
    <xf numFmtId="0" fontId="37" fillId="107" borderId="7" applyNumberFormat="0" applyProtection="0">
      <alignment horizontal="left" vertical="center" indent="1"/>
    </xf>
    <xf numFmtId="0" fontId="2" fillId="108" borderId="1" applyNumberFormat="0" applyProtection="0">
      <alignment horizontal="left" vertical="center" indent="1"/>
    </xf>
    <xf numFmtId="0" fontId="37" fillId="107" borderId="7" applyNumberFormat="0" applyProtection="0">
      <alignment horizontal="left" vertical="center"/>
    </xf>
    <xf numFmtId="0" fontId="37" fillId="107" borderId="7" applyNumberFormat="0" applyProtection="0">
      <alignment horizontal="left" vertical="center" indent="1"/>
    </xf>
    <xf numFmtId="0" fontId="37" fillId="104" borderId="54" applyNumberFormat="0" applyProtection="0">
      <alignment horizontal="left" vertical="top" indent="1"/>
    </xf>
    <xf numFmtId="0" fontId="2" fillId="103" borderId="54" applyNumberFormat="0" applyProtection="0">
      <alignment horizontal="left" vertical="top" indent="1"/>
    </xf>
    <xf numFmtId="0" fontId="37" fillId="107" borderId="7" applyNumberFormat="0" applyProtection="0">
      <alignment horizontal="left" vertical="center" indent="1"/>
    </xf>
    <xf numFmtId="0" fontId="37" fillId="109" borderId="7" applyNumberFormat="0" applyProtection="0">
      <alignment horizontal="left" vertical="center" indent="1"/>
    </xf>
    <xf numFmtId="0" fontId="37" fillId="109" borderId="7" applyNumberFormat="0" applyProtection="0">
      <alignment horizontal="left" vertical="center" indent="1"/>
    </xf>
    <xf numFmtId="0" fontId="2" fillId="110" borderId="1" applyNumberFormat="0" applyProtection="0">
      <alignment horizontal="left" vertical="center" indent="1"/>
    </xf>
    <xf numFmtId="0" fontId="37" fillId="109" borderId="7" applyNumberFormat="0" applyProtection="0">
      <alignment horizontal="left" vertical="center"/>
    </xf>
    <xf numFmtId="0" fontId="37" fillId="109" borderId="7" applyNumberFormat="0" applyProtection="0">
      <alignment horizontal="left" vertical="center" indent="1"/>
    </xf>
    <xf numFmtId="0" fontId="2" fillId="105" borderId="54" applyNumberFormat="0" applyProtection="0">
      <alignment horizontal="left" vertical="top" indent="1"/>
    </xf>
    <xf numFmtId="0" fontId="2" fillId="105" borderId="54" applyNumberFormat="0" applyProtection="0">
      <alignment horizontal="left" vertical="top" indent="1"/>
    </xf>
    <xf numFmtId="0" fontId="37" fillId="49" borderId="7" applyNumberFormat="0" applyProtection="0">
      <alignment horizontal="left" vertical="center" indent="1"/>
    </xf>
    <xf numFmtId="0" fontId="37" fillId="49" borderId="7" applyNumberFormat="0" applyProtection="0">
      <alignment horizontal="left" vertical="center" indent="1"/>
    </xf>
    <xf numFmtId="0" fontId="2" fillId="111" borderId="1" applyNumberFormat="0" applyProtection="0">
      <alignment horizontal="left" vertical="center" indent="1"/>
    </xf>
    <xf numFmtId="0" fontId="37" fillId="49" borderId="7" applyNumberFormat="0" applyProtection="0">
      <alignment horizontal="left" vertical="center"/>
    </xf>
    <xf numFmtId="0" fontId="37" fillId="49" borderId="7" applyNumberFormat="0" applyProtection="0">
      <alignment horizontal="left" vertical="center" indent="1"/>
    </xf>
    <xf numFmtId="0" fontId="2" fillId="111" borderId="54" applyNumberFormat="0" applyProtection="0">
      <alignment horizontal="left" vertical="top" indent="1"/>
    </xf>
    <xf numFmtId="0" fontId="2" fillId="111" borderId="54" applyNumberFormat="0" applyProtection="0">
      <alignment horizontal="left" vertical="top" indent="1"/>
    </xf>
    <xf numFmtId="0" fontId="37" fillId="80" borderId="7" applyNumberFormat="0" applyProtection="0">
      <alignment horizontal="left" vertical="center" indent="1"/>
    </xf>
    <xf numFmtId="0" fontId="37" fillId="80" borderId="7" applyNumberFormat="0" applyProtection="0">
      <alignment horizontal="left" vertical="center" indent="1"/>
    </xf>
    <xf numFmtId="0" fontId="2" fillId="106" borderId="1" applyNumberFormat="0" applyProtection="0">
      <alignment horizontal="left" vertical="center" indent="1"/>
    </xf>
    <xf numFmtId="0" fontId="37" fillId="80" borderId="7" applyNumberFormat="0" applyProtection="0">
      <alignment horizontal="left" vertical="center"/>
    </xf>
    <xf numFmtId="0" fontId="37" fillId="80" borderId="7" applyNumberFormat="0" applyProtection="0">
      <alignment horizontal="left" vertical="center" indent="1"/>
    </xf>
    <xf numFmtId="0" fontId="2" fillId="106" borderId="54" applyNumberFormat="0" applyProtection="0">
      <alignment horizontal="left" vertical="top" indent="1"/>
    </xf>
    <xf numFmtId="0" fontId="2" fillId="106" borderId="54" applyNumberFormat="0" applyProtection="0">
      <alignment horizontal="left" vertical="top" indent="1"/>
    </xf>
    <xf numFmtId="0" fontId="2" fillId="112" borderId="57" applyNumberFormat="0">
      <protection locked="0"/>
    </xf>
    <xf numFmtId="0" fontId="4" fillId="103" borderId="8" applyBorder="0"/>
    <xf numFmtId="4" fontId="68" fillId="113" borderId="7" applyNumberFormat="0" applyProtection="0">
      <alignment vertical="center"/>
    </xf>
    <xf numFmtId="4" fontId="74" fillId="114" borderId="54" applyNumberFormat="0" applyProtection="0">
      <alignment vertical="center"/>
    </xf>
    <xf numFmtId="4" fontId="74" fillId="114" borderId="54" applyNumberFormat="0" applyProtection="0">
      <alignment vertical="center"/>
    </xf>
    <xf numFmtId="4" fontId="70" fillId="113" borderId="7" applyNumberFormat="0" applyProtection="0">
      <alignment vertical="center"/>
    </xf>
    <xf numFmtId="4" fontId="71" fillId="113" borderId="39" applyNumberFormat="0" applyProtection="0">
      <alignment vertical="center"/>
    </xf>
    <xf numFmtId="4" fontId="71" fillId="113" borderId="39" applyNumberFormat="0" applyProtection="0">
      <alignment vertical="center"/>
    </xf>
    <xf numFmtId="4" fontId="68" fillId="113" borderId="7" applyNumberFormat="0" applyProtection="0">
      <alignment horizontal="left" vertical="center" indent="1"/>
    </xf>
    <xf numFmtId="4" fontId="74" fillId="108" borderId="54" applyNumberFormat="0" applyProtection="0">
      <alignment horizontal="left" vertical="center" indent="1"/>
    </xf>
    <xf numFmtId="4" fontId="74" fillId="108" borderId="54" applyNumberFormat="0" applyProtection="0">
      <alignment horizontal="left" vertical="center" indent="1"/>
    </xf>
    <xf numFmtId="4" fontId="68" fillId="113" borderId="7" applyNumberFormat="0" applyProtection="0">
      <alignment horizontal="left" vertical="center" indent="1"/>
    </xf>
    <xf numFmtId="0" fontId="68" fillId="113" borderId="54" applyNumberFormat="0" applyProtection="0">
      <alignment horizontal="left" vertical="top" indent="1"/>
    </xf>
    <xf numFmtId="0" fontId="74" fillId="114" borderId="54" applyNumberFormat="0" applyProtection="0">
      <alignment horizontal="left" vertical="top" indent="1"/>
    </xf>
    <xf numFmtId="4" fontId="68" fillId="113" borderId="7" applyNumberFormat="0" applyProtection="0">
      <alignment horizontal="left" vertical="center"/>
    </xf>
    <xf numFmtId="4" fontId="68" fillId="102" borderId="7" applyNumberFormat="0" applyProtection="0">
      <alignment horizontal="right" vertical="center"/>
    </xf>
    <xf numFmtId="4" fontId="68" fillId="102" borderId="7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68" fillId="102" borderId="7" applyNumberFormat="0" applyProtection="0">
      <alignment horizontal="right" vertical="center"/>
    </xf>
    <xf numFmtId="4" fontId="70" fillId="102" borderId="7" applyNumberFormat="0" applyProtection="0">
      <alignment horizontal="right" vertical="center"/>
    </xf>
    <xf numFmtId="4" fontId="71" fillId="27" borderId="1" applyNumberFormat="0" applyProtection="0">
      <alignment horizontal="right" vertical="center"/>
    </xf>
    <xf numFmtId="4" fontId="71" fillId="27" borderId="1" applyNumberFormat="0" applyProtection="0">
      <alignment horizontal="right" vertical="center"/>
    </xf>
    <xf numFmtId="0" fontId="37" fillId="80" borderId="7" applyNumberFormat="0" applyProtection="0">
      <alignment horizontal="left" vertical="center" indent="1"/>
    </xf>
    <xf numFmtId="0" fontId="37" fillId="80" borderId="7" applyNumberFormat="0" applyProtection="0">
      <alignment horizontal="left" vertical="center" indent="1"/>
    </xf>
    <xf numFmtId="4" fontId="2" fillId="81" borderId="1" applyNumberFormat="0" applyProtection="0">
      <alignment horizontal="left" vertical="center" indent="1"/>
    </xf>
    <xf numFmtId="0" fontId="37" fillId="80" borderId="7" applyNumberFormat="0" applyProtection="0">
      <alignment horizontal="left" vertical="center"/>
    </xf>
    <xf numFmtId="0" fontId="37" fillId="80" borderId="7" applyNumberFormat="0" applyProtection="0">
      <alignment horizontal="left" vertical="center" indent="1"/>
    </xf>
    <xf numFmtId="0" fontId="68" fillId="0" borderId="54" applyNumberFormat="0" applyProtection="0">
      <alignment horizontal="left" vertical="top" indent="1"/>
    </xf>
    <xf numFmtId="0" fontId="74" fillId="105" borderId="54" applyNumberFormat="0" applyProtection="0">
      <alignment horizontal="left" vertical="top" indent="1"/>
    </xf>
    <xf numFmtId="0" fontId="37" fillId="80" borderId="7" applyNumberFormat="0" applyProtection="0">
      <alignment horizontal="left" vertical="center" indent="1"/>
    </xf>
    <xf numFmtId="0" fontId="75" fillId="0" borderId="0"/>
    <xf numFmtId="4" fontId="76" fillId="115" borderId="55" applyNumberFormat="0" applyProtection="0">
      <alignment horizontal="left" vertical="center" indent="1"/>
    </xf>
    <xf numFmtId="4" fontId="76" fillId="115" borderId="55" applyNumberFormat="0" applyProtection="0">
      <alignment horizontal="left" vertical="center" indent="1"/>
    </xf>
    <xf numFmtId="0" fontId="2" fillId="116" borderId="39"/>
    <xf numFmtId="4" fontId="77" fillId="102" borderId="7" applyNumberFormat="0" applyProtection="0">
      <alignment horizontal="right" vertical="center"/>
    </xf>
    <xf numFmtId="4" fontId="78" fillId="112" borderId="1" applyNumberFormat="0" applyProtection="0">
      <alignment horizontal="right" vertical="center"/>
    </xf>
    <xf numFmtId="4" fontId="78" fillId="112" borderId="1" applyNumberFormat="0" applyProtection="0">
      <alignment horizontal="right" vertical="center"/>
    </xf>
    <xf numFmtId="0" fontId="61" fillId="74" borderId="0" applyNumberFormat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80" fillId="0" borderId="0"/>
    <xf numFmtId="0" fontId="81" fillId="0" borderId="0"/>
    <xf numFmtId="0" fontId="37" fillId="0" borderId="0"/>
    <xf numFmtId="0" fontId="37" fillId="0" borderId="0"/>
    <xf numFmtId="0" fontId="37" fillId="0" borderId="0"/>
    <xf numFmtId="0" fontId="80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8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4" fillId="0" borderId="49" applyNumberFormat="0" applyFill="0" applyAlignment="0" applyProtection="0"/>
    <xf numFmtId="0" fontId="65" fillId="0" borderId="50" applyNumberFormat="0" applyFill="0" applyAlignment="0" applyProtection="0"/>
    <xf numFmtId="0" fontId="66" fillId="0" borderId="51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52" applyNumberFormat="0" applyFill="0" applyAlignment="0" applyProtection="0"/>
    <xf numFmtId="0" fontId="20" fillId="0" borderId="0" applyNumberFormat="0" applyFill="0" applyBorder="0" applyAlignment="0" applyProtection="0"/>
    <xf numFmtId="0" fontId="62" fillId="75" borderId="48" applyNumberFormat="0" applyAlignment="0" applyProtection="0"/>
  </cellStyleXfs>
  <cellXfs count="202">
    <xf numFmtId="0" fontId="0" fillId="2" borderId="0" xfId="0"/>
    <xf numFmtId="0" fontId="5" fillId="2" borderId="0" xfId="0" applyFont="1"/>
    <xf numFmtId="0" fontId="0" fillId="28" borderId="10" xfId="0" applyFill="1" applyBorder="1"/>
    <xf numFmtId="0" fontId="0" fillId="28" borderId="11" xfId="0" applyFill="1" applyBorder="1"/>
    <xf numFmtId="0" fontId="0" fillId="29" borderId="12" xfId="0" applyFill="1" applyBorder="1"/>
    <xf numFmtId="0" fontId="0" fillId="29" borderId="12" xfId="0" applyFill="1" applyBorder="1" applyAlignment="1">
      <alignment vertical="center"/>
    </xf>
    <xf numFmtId="0" fontId="3" fillId="28" borderId="8" xfId="0" applyFont="1" applyFill="1" applyBorder="1"/>
    <xf numFmtId="0" fontId="0" fillId="27" borderId="13" xfId="0" applyFill="1" applyBorder="1"/>
    <xf numFmtId="0" fontId="0" fillId="27" borderId="10" xfId="0" applyFill="1" applyBorder="1"/>
    <xf numFmtId="0" fontId="0" fillId="27" borderId="0" xfId="0" applyFill="1" applyBorder="1"/>
    <xf numFmtId="0" fontId="0" fillId="27" borderId="17" xfId="0" applyFill="1" applyBorder="1"/>
    <xf numFmtId="0" fontId="4" fillId="29" borderId="12" xfId="0" applyFont="1" applyFill="1" applyBorder="1" applyAlignment="1">
      <alignment horizontal="right" vertical="center"/>
    </xf>
    <xf numFmtId="0" fontId="3" fillId="30" borderId="0" xfId="0" applyFont="1" applyFill="1"/>
    <xf numFmtId="0" fontId="0" fillId="29" borderId="12" xfId="0" quotePrefix="1" applyFill="1" applyBorder="1" applyAlignment="1">
      <alignment vertical="center"/>
    </xf>
    <xf numFmtId="0" fontId="0" fillId="27" borderId="16" xfId="0" applyFill="1" applyBorder="1" applyAlignment="1"/>
    <xf numFmtId="0" fontId="0" fillId="27" borderId="17" xfId="0" quotePrefix="1" applyFill="1" applyBorder="1" applyAlignment="1"/>
    <xf numFmtId="0" fontId="0" fillId="27" borderId="17" xfId="0" applyFill="1" applyBorder="1" applyAlignment="1"/>
    <xf numFmtId="0" fontId="0" fillId="27" borderId="14" xfId="0" applyFill="1" applyBorder="1" applyAlignment="1"/>
    <xf numFmtId="0" fontId="0" fillId="27" borderId="0" xfId="0" quotePrefix="1" applyFill="1" applyBorder="1" applyAlignment="1"/>
    <xf numFmtId="0" fontId="0" fillId="27" borderId="0" xfId="0" applyFill="1" applyBorder="1" applyAlignment="1"/>
    <xf numFmtId="0" fontId="0" fillId="27" borderId="8" xfId="0" applyFill="1" applyBorder="1" applyAlignment="1"/>
    <xf numFmtId="0" fontId="0" fillId="27" borderId="10" xfId="0" quotePrefix="1" applyFill="1" applyBorder="1" applyAlignment="1"/>
    <xf numFmtId="0" fontId="0" fillId="27" borderId="10" xfId="0" applyFill="1" applyBorder="1" applyAlignment="1"/>
    <xf numFmtId="0" fontId="0" fillId="27" borderId="15" xfId="0" quotePrefix="1" applyFill="1" applyBorder="1" applyAlignment="1"/>
    <xf numFmtId="0" fontId="0" fillId="27" borderId="18" xfId="0" quotePrefix="1" applyFill="1" applyBorder="1" applyAlignment="1"/>
    <xf numFmtId="0" fontId="0" fillId="27" borderId="11" xfId="0" quotePrefix="1" applyFill="1" applyBorder="1" applyAlignment="1"/>
    <xf numFmtId="0" fontId="0" fillId="2" borderId="0" xfId="0" applyAlignment="1"/>
    <xf numFmtId="49" fontId="0" fillId="2" borderId="0" xfId="0" quotePrefix="1" applyNumberFormat="1" applyAlignment="1"/>
    <xf numFmtId="0" fontId="3" fillId="30" borderId="0" xfId="0" applyFont="1" applyFill="1" applyAlignment="1"/>
    <xf numFmtId="0" fontId="0" fillId="27" borderId="13" xfId="0" applyFill="1" applyBorder="1" applyAlignment="1"/>
    <xf numFmtId="0" fontId="0" fillId="31" borderId="0" xfId="0" applyFill="1"/>
    <xf numFmtId="0" fontId="38" fillId="0" borderId="0" xfId="64" applyFont="1" applyBorder="1"/>
    <xf numFmtId="0" fontId="38" fillId="0" borderId="0" xfId="64" applyFont="1" applyAlignment="1"/>
    <xf numFmtId="0" fontId="38" fillId="0" borderId="0" xfId="64" applyFont="1"/>
    <xf numFmtId="0" fontId="39" fillId="0" borderId="0" xfId="64" applyFont="1"/>
    <xf numFmtId="0" fontId="35" fillId="0" borderId="0" xfId="64" applyFont="1"/>
    <xf numFmtId="0" fontId="38" fillId="0" borderId="0" xfId="64" applyFont="1" applyAlignment="1">
      <alignment horizontal="right" vertical="top" textRotation="180"/>
    </xf>
    <xf numFmtId="0" fontId="38" fillId="0" borderId="0" xfId="64" applyFont="1" applyFill="1"/>
    <xf numFmtId="0" fontId="40" fillId="0" borderId="0" xfId="64" applyFont="1" applyBorder="1"/>
    <xf numFmtId="0" fontId="38" fillId="0" borderId="0" xfId="64" applyFont="1" applyFill="1" applyBorder="1"/>
    <xf numFmtId="0" fontId="21" fillId="0" borderId="24" xfId="64" applyFont="1" applyBorder="1"/>
    <xf numFmtId="0" fontId="40" fillId="0" borderId="24" xfId="64" applyFont="1" applyBorder="1"/>
    <xf numFmtId="0" fontId="40" fillId="0" borderId="0" xfId="64" applyFont="1"/>
    <xf numFmtId="0" fontId="40" fillId="0" borderId="0" xfId="64" applyFont="1" applyFill="1"/>
    <xf numFmtId="0" fontId="41" fillId="0" borderId="0" xfId="64" applyFont="1"/>
    <xf numFmtId="0" fontId="42" fillId="0" borderId="0" xfId="64" applyFont="1" applyAlignment="1"/>
    <xf numFmtId="0" fontId="42" fillId="0" borderId="0" xfId="64" applyFont="1"/>
    <xf numFmtId="0" fontId="43" fillId="0" borderId="0" xfId="64" applyFont="1" applyFill="1" applyBorder="1"/>
    <xf numFmtId="0" fontId="42" fillId="0" borderId="0" xfId="64" applyFont="1" applyFill="1" applyBorder="1"/>
    <xf numFmtId="0" fontId="42" fillId="0" borderId="0" xfId="64" applyFont="1" applyBorder="1"/>
    <xf numFmtId="0" fontId="42" fillId="0" borderId="0" xfId="64" applyFont="1" applyAlignment="1">
      <alignment horizontal="left"/>
    </xf>
    <xf numFmtId="0" fontId="44" fillId="0" borderId="25" xfId="64" applyFont="1" applyFill="1" applyBorder="1" applyAlignment="1">
      <alignment vertical="center" wrapText="1"/>
    </xf>
    <xf numFmtId="0" fontId="44" fillId="0" borderId="26" xfId="64" applyFont="1" applyFill="1" applyBorder="1" applyAlignment="1">
      <alignment horizontal="center" vertical="center" wrapText="1"/>
    </xf>
    <xf numFmtId="14" fontId="44" fillId="0" borderId="26" xfId="64" applyNumberFormat="1" applyFont="1" applyFill="1" applyBorder="1" applyAlignment="1">
      <alignment vertical="center" wrapText="1"/>
    </xf>
    <xf numFmtId="0" fontId="44" fillId="0" borderId="26" xfId="64" applyFont="1" applyFill="1" applyBorder="1" applyAlignment="1">
      <alignment horizontal="right" vertical="center" wrapText="1"/>
    </xf>
    <xf numFmtId="0" fontId="5" fillId="0" borderId="27" xfId="64" applyFont="1" applyBorder="1" applyAlignment="1">
      <alignment horizontal="left" vertical="center"/>
    </xf>
    <xf numFmtId="0" fontId="45" fillId="0" borderId="27" xfId="64" applyFont="1" applyBorder="1" applyAlignment="1">
      <alignment horizontal="left" vertical="center"/>
    </xf>
    <xf numFmtId="3" fontId="46" fillId="0" borderId="28" xfId="0" applyNumberFormat="1" applyFont="1" applyFill="1" applyBorder="1" applyAlignment="1">
      <alignment horizontal="right" vertical="center"/>
    </xf>
    <xf numFmtId="3" fontId="46" fillId="0" borderId="27" xfId="0" applyNumberFormat="1" applyFont="1" applyFill="1" applyBorder="1" applyAlignment="1">
      <alignment horizontal="right" vertical="center"/>
    </xf>
    <xf numFmtId="3" fontId="46" fillId="0" borderId="29" xfId="0" applyNumberFormat="1" applyFont="1" applyFill="1" applyBorder="1" applyAlignment="1">
      <alignment horizontal="right" vertical="center"/>
    </xf>
    <xf numFmtId="176" fontId="46" fillId="0" borderId="30" xfId="64" applyNumberFormat="1" applyFont="1" applyFill="1" applyBorder="1" applyAlignment="1">
      <alignment horizontal="right" vertical="center"/>
    </xf>
    <xf numFmtId="0" fontId="42" fillId="0" borderId="0" xfId="64" applyFont="1" applyBorder="1" applyAlignment="1">
      <alignment vertical="center"/>
    </xf>
    <xf numFmtId="3" fontId="42" fillId="0" borderId="0" xfId="64" applyNumberFormat="1" applyFont="1" applyBorder="1" applyAlignment="1">
      <alignment vertical="center"/>
    </xf>
    <xf numFmtId="0" fontId="46" fillId="0" borderId="31" xfId="64" applyFont="1" applyBorder="1" applyAlignment="1">
      <alignment vertical="center"/>
    </xf>
    <xf numFmtId="3" fontId="5" fillId="0" borderId="27" xfId="0" applyNumberFormat="1" applyFont="1" applyFill="1" applyBorder="1" applyAlignment="1">
      <alignment horizontal="right" vertical="center"/>
    </xf>
    <xf numFmtId="175" fontId="46" fillId="31" borderId="29" xfId="0" applyNumberFormat="1" applyFont="1" applyFill="1" applyBorder="1" applyAlignment="1">
      <alignment horizontal="right" vertical="center"/>
    </xf>
    <xf numFmtId="0" fontId="44" fillId="0" borderId="31" xfId="64" applyFont="1" applyBorder="1" applyAlignment="1">
      <alignment vertical="center"/>
    </xf>
    <xf numFmtId="3" fontId="44" fillId="0" borderId="29" xfId="0" applyNumberFormat="1" applyFont="1" applyFill="1" applyBorder="1" applyAlignment="1">
      <alignment horizontal="right" vertical="center"/>
    </xf>
    <xf numFmtId="3" fontId="45" fillId="0" borderId="27" xfId="0" applyNumberFormat="1" applyFont="1" applyFill="1" applyBorder="1" applyAlignment="1">
      <alignment horizontal="right" vertical="center"/>
    </xf>
    <xf numFmtId="176" fontId="44" fillId="0" borderId="30" xfId="64" applyNumberFormat="1" applyFont="1" applyFill="1" applyBorder="1" applyAlignment="1">
      <alignment horizontal="right" vertical="center"/>
    </xf>
    <xf numFmtId="0" fontId="47" fillId="0" borderId="0" xfId="64" applyFont="1" applyBorder="1"/>
    <xf numFmtId="3" fontId="47" fillId="0" borderId="0" xfId="64" applyNumberFormat="1" applyFont="1" applyBorder="1" applyAlignment="1">
      <alignment vertical="center"/>
    </xf>
    <xf numFmtId="0" fontId="47" fillId="0" borderId="0" xfId="64" applyFont="1" applyBorder="1" applyAlignment="1">
      <alignment vertical="center"/>
    </xf>
    <xf numFmtId="0" fontId="47" fillId="0" borderId="0" xfId="64" applyFont="1" applyBorder="1" applyAlignment="1"/>
    <xf numFmtId="0" fontId="42" fillId="0" borderId="0" xfId="64" applyFont="1" applyBorder="1" applyAlignment="1">
      <alignment vertical="top"/>
    </xf>
    <xf numFmtId="0" fontId="46" fillId="0" borderId="0" xfId="64" applyFont="1" applyBorder="1"/>
    <xf numFmtId="49" fontId="42" fillId="0" borderId="0" xfId="64" applyNumberFormat="1" applyFont="1" applyBorder="1" applyAlignment="1">
      <alignment horizontal="left"/>
    </xf>
    <xf numFmtId="3" fontId="42" fillId="0" borderId="0" xfId="64" applyNumberFormat="1" applyFont="1" applyFill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vertical="center"/>
    </xf>
    <xf numFmtId="175" fontId="42" fillId="31" borderId="0" xfId="64" applyNumberFormat="1" applyFont="1" applyFill="1" applyBorder="1" applyAlignment="1">
      <alignment horizontal="right" indent="1"/>
    </xf>
    <xf numFmtId="49" fontId="46" fillId="0" borderId="0" xfId="64" applyNumberFormat="1" applyFont="1" applyBorder="1" applyAlignment="1">
      <alignment horizontal="left"/>
    </xf>
    <xf numFmtId="3" fontId="46" fillId="0" borderId="0" xfId="64" applyNumberFormat="1" applyFont="1" applyFill="1" applyBorder="1" applyAlignment="1">
      <alignment horizontal="right" indent="1"/>
    </xf>
    <xf numFmtId="0" fontId="46" fillId="0" borderId="0" xfId="64" applyFont="1" applyFill="1" applyBorder="1" applyAlignment="1">
      <alignment horizontal="right" indent="1"/>
    </xf>
    <xf numFmtId="0" fontId="46" fillId="31" borderId="0" xfId="64" applyFont="1" applyFill="1" applyBorder="1" applyAlignment="1">
      <alignment horizontal="right" indent="1"/>
    </xf>
    <xf numFmtId="4" fontId="46" fillId="0" borderId="31" xfId="0" applyNumberFormat="1" applyFont="1" applyFill="1" applyBorder="1" applyAlignment="1">
      <alignment horizontal="right" vertical="center"/>
    </xf>
    <xf numFmtId="4" fontId="46" fillId="0" borderId="27" xfId="0" applyNumberFormat="1" applyFont="1" applyFill="1" applyBorder="1" applyAlignment="1">
      <alignment horizontal="right" vertical="center"/>
    </xf>
    <xf numFmtId="0" fontId="42" fillId="0" borderId="0" xfId="64" applyFont="1" applyFill="1" applyBorder="1" applyAlignment="1">
      <alignment wrapText="1"/>
    </xf>
    <xf numFmtId="0" fontId="42" fillId="0" borderId="0" xfId="64" applyFont="1" applyFill="1" applyBorder="1" applyAlignment="1">
      <alignment horizontal="right" vertical="center"/>
    </xf>
    <xf numFmtId="2" fontId="47" fillId="0" borderId="0" xfId="64" applyNumberFormat="1" applyFont="1" applyFill="1" applyBorder="1" applyAlignment="1">
      <alignment horizontal="right" vertical="center"/>
    </xf>
    <xf numFmtId="2" fontId="42" fillId="0" borderId="0" xfId="64" applyNumberFormat="1" applyFont="1" applyFill="1" applyBorder="1" applyAlignment="1">
      <alignment horizontal="right" vertical="center"/>
    </xf>
    <xf numFmtId="175" fontId="42" fillId="0" borderId="0" xfId="64" applyNumberFormat="1" applyFont="1" applyBorder="1" applyAlignment="1">
      <alignment horizontal="right" vertical="center"/>
    </xf>
    <xf numFmtId="0" fontId="42" fillId="0" borderId="0" xfId="64" quotePrefix="1" applyFont="1" applyBorder="1"/>
    <xf numFmtId="3" fontId="38" fillId="0" borderId="0" xfId="64" applyNumberFormat="1" applyFont="1"/>
    <xf numFmtId="0" fontId="48" fillId="0" borderId="0" xfId="64" applyFont="1"/>
    <xf numFmtId="0" fontId="39" fillId="0" borderId="0" xfId="0" applyFont="1" applyFill="1" applyAlignment="1">
      <alignment wrapText="1"/>
    </xf>
    <xf numFmtId="0" fontId="48" fillId="0" borderId="0" xfId="64" applyFont="1" applyAlignment="1">
      <alignment horizontal="right" vertical="top" textRotation="180"/>
    </xf>
    <xf numFmtId="0" fontId="46" fillId="0" borderId="0" xfId="64" applyFont="1" applyFill="1" applyBorder="1" applyAlignment="1"/>
    <xf numFmtId="0" fontId="49" fillId="0" borderId="0" xfId="64" applyFont="1" applyFill="1" applyBorder="1" applyAlignment="1"/>
    <xf numFmtId="0" fontId="50" fillId="0" borderId="0" xfId="64" applyFont="1" applyFill="1" applyBorder="1" applyAlignment="1"/>
    <xf numFmtId="0" fontId="51" fillId="0" borderId="0" xfId="64" applyFont="1" applyFill="1" applyBorder="1" applyAlignment="1"/>
    <xf numFmtId="0" fontId="52" fillId="0" borderId="0" xfId="64" applyFont="1" applyFill="1" applyBorder="1"/>
    <xf numFmtId="0" fontId="52" fillId="0" borderId="0" xfId="64" applyFont="1" applyBorder="1" applyAlignment="1">
      <alignment horizontal="right"/>
    </xf>
    <xf numFmtId="0" fontId="52" fillId="0" borderId="0" xfId="64" applyFont="1" applyBorder="1"/>
    <xf numFmtId="0" fontId="52" fillId="0" borderId="0" xfId="64" applyFont="1" applyAlignment="1">
      <alignment textRotation="180"/>
    </xf>
    <xf numFmtId="0" fontId="52" fillId="0" borderId="0" xfId="64" applyFont="1"/>
    <xf numFmtId="0" fontId="44" fillId="0" borderId="0" xfId="64" applyFont="1" applyFill="1" applyBorder="1" applyAlignment="1">
      <alignment vertical="center"/>
    </xf>
    <xf numFmtId="0" fontId="44" fillId="0" borderId="0" xfId="64" applyFont="1" applyFill="1" applyBorder="1" applyAlignment="1">
      <alignment horizontal="left" vertical="center"/>
    </xf>
    <xf numFmtId="0" fontId="42" fillId="0" borderId="0" xfId="64" applyFont="1" applyAlignment="1">
      <alignment vertical="center"/>
    </xf>
    <xf numFmtId="0" fontId="46" fillId="0" borderId="35" xfId="64" applyFont="1" applyBorder="1"/>
    <xf numFmtId="0" fontId="53" fillId="0" borderId="31" xfId="64" applyFont="1" applyBorder="1"/>
    <xf numFmtId="0" fontId="45" fillId="0" borderId="31" xfId="64" applyFont="1" applyFill="1" applyBorder="1"/>
    <xf numFmtId="14" fontId="44" fillId="0" borderId="37" xfId="64" applyNumberFormat="1" applyFont="1" applyFill="1" applyBorder="1" applyAlignment="1">
      <alignment horizontal="right" wrapText="1"/>
    </xf>
    <xf numFmtId="14" fontId="46" fillId="0" borderId="38" xfId="64" applyNumberFormat="1" applyFont="1" applyFill="1" applyBorder="1" applyAlignment="1">
      <alignment horizontal="right" wrapText="1"/>
    </xf>
    <xf numFmtId="3" fontId="45" fillId="0" borderId="40" xfId="64" applyNumberFormat="1" applyFont="1" applyFill="1" applyBorder="1" applyAlignment="1">
      <alignment horizontal="right" vertical="center"/>
    </xf>
    <xf numFmtId="3" fontId="46" fillId="0" borderId="40" xfId="64" applyNumberFormat="1" applyFont="1" applyFill="1" applyBorder="1" applyAlignment="1">
      <alignment horizontal="right" vertical="center"/>
    </xf>
    <xf numFmtId="3" fontId="44" fillId="0" borderId="41" xfId="64" applyNumberFormat="1" applyFont="1" applyFill="1" applyBorder="1" applyAlignment="1">
      <alignment horizontal="right" vertical="center"/>
    </xf>
    <xf numFmtId="3" fontId="46" fillId="0" borderId="41" xfId="64" applyNumberFormat="1" applyFont="1" applyFill="1" applyBorder="1" applyAlignment="1">
      <alignment horizontal="right" vertical="center"/>
    </xf>
    <xf numFmtId="3" fontId="42" fillId="0" borderId="0" xfId="64" applyNumberFormat="1" applyFont="1" applyAlignment="1">
      <alignment vertical="center"/>
    </xf>
    <xf numFmtId="0" fontId="46" fillId="0" borderId="31" xfId="64" quotePrefix="1" applyFont="1" applyBorder="1" applyAlignment="1">
      <alignment vertical="center"/>
    </xf>
    <xf numFmtId="0" fontId="46" fillId="0" borderId="31" xfId="64" applyFont="1" applyBorder="1" applyAlignment="1">
      <alignment horizontal="left" vertical="center" wrapText="1"/>
    </xf>
    <xf numFmtId="3" fontId="42" fillId="0" borderId="0" xfId="64" applyNumberFormat="1" applyFont="1" applyFill="1" applyBorder="1" applyAlignment="1">
      <alignment vertical="center"/>
    </xf>
    <xf numFmtId="0" fontId="46" fillId="0" borderId="31" xfId="64" applyFont="1" applyFill="1" applyBorder="1" applyAlignment="1">
      <alignment horizontal="left" vertical="center" wrapText="1"/>
    </xf>
    <xf numFmtId="0" fontId="44" fillId="0" borderId="31" xfId="64" quotePrefix="1" applyFont="1" applyBorder="1" applyAlignment="1">
      <alignment horizontal="left" vertical="center"/>
    </xf>
    <xf numFmtId="0" fontId="44" fillId="0" borderId="31" xfId="64" applyFont="1" applyBorder="1" applyAlignment="1">
      <alignment horizontal="left" vertical="center"/>
    </xf>
    <xf numFmtId="3" fontId="47" fillId="0" borderId="0" xfId="64" applyNumberFormat="1" applyFont="1" applyFill="1" applyBorder="1" applyAlignment="1">
      <alignment vertical="center"/>
    </xf>
    <xf numFmtId="0" fontId="47" fillId="0" borderId="0" xfId="64" applyFont="1" applyAlignment="1">
      <alignment vertical="center"/>
    </xf>
    <xf numFmtId="3" fontId="47" fillId="0" borderId="0" xfId="64" applyNumberFormat="1" applyFont="1" applyAlignment="1">
      <alignment vertical="center"/>
    </xf>
    <xf numFmtId="0" fontId="46" fillId="0" borderId="31" xfId="64" quotePrefix="1" applyFont="1" applyFill="1" applyBorder="1" applyAlignment="1">
      <alignment horizontal="left" vertical="center"/>
    </xf>
    <xf numFmtId="0" fontId="46" fillId="0" borderId="31" xfId="64" applyFont="1" applyBorder="1" applyAlignment="1">
      <alignment horizontal="left" vertical="center"/>
    </xf>
    <xf numFmtId="0" fontId="47" fillId="0" borderId="0" xfId="64" applyFont="1" applyFill="1" applyBorder="1"/>
    <xf numFmtId="0" fontId="55" fillId="0" borderId="0" xfId="64" applyFont="1"/>
    <xf numFmtId="0" fontId="57" fillId="0" borderId="0" xfId="64" applyFont="1" applyFill="1"/>
    <xf numFmtId="0" fontId="57" fillId="0" borderId="0" xfId="64" applyFont="1"/>
    <xf numFmtId="0" fontId="57" fillId="0" borderId="0" xfId="64" applyFont="1" applyFill="1" applyBorder="1"/>
    <xf numFmtId="0" fontId="57" fillId="0" borderId="0" xfId="64" applyFont="1" applyBorder="1"/>
    <xf numFmtId="0" fontId="58" fillId="0" borderId="0" xfId="64" applyFont="1" applyFill="1"/>
    <xf numFmtId="0" fontId="58" fillId="0" borderId="0" xfId="64" applyFont="1"/>
    <xf numFmtId="0" fontId="41" fillId="0" borderId="0" xfId="64" applyFont="1" applyAlignment="1">
      <alignment horizontal="left"/>
    </xf>
    <xf numFmtId="3" fontId="42" fillId="0" borderId="0" xfId="64" applyNumberFormat="1" applyFont="1"/>
    <xf numFmtId="14" fontId="44" fillId="0" borderId="42" xfId="64" applyNumberFormat="1" applyFont="1" applyFill="1" applyBorder="1" applyAlignment="1">
      <alignment horizontal="right" wrapText="1"/>
    </xf>
    <xf numFmtId="14" fontId="46" fillId="0" borderId="43" xfId="64" applyNumberFormat="1" applyFont="1" applyFill="1" applyBorder="1" applyAlignment="1">
      <alignment horizontal="right" wrapText="1"/>
    </xf>
    <xf numFmtId="14" fontId="46" fillId="0" borderId="44" xfId="64" applyNumberFormat="1" applyFont="1" applyFill="1" applyBorder="1" applyAlignment="1">
      <alignment horizontal="right" wrapText="1"/>
    </xf>
    <xf numFmtId="3" fontId="45" fillId="0" borderId="41" xfId="64" applyNumberFormat="1" applyFont="1" applyFill="1" applyBorder="1" applyAlignment="1">
      <alignment horizontal="right" vertical="center"/>
    </xf>
    <xf numFmtId="3" fontId="5" fillId="0" borderId="31" xfId="64" applyNumberFormat="1" applyFont="1" applyFill="1" applyBorder="1" applyAlignment="1">
      <alignment horizontal="right" vertical="center"/>
    </xf>
    <xf numFmtId="0" fontId="43" fillId="0" borderId="0" xfId="64" applyFont="1" applyBorder="1"/>
    <xf numFmtId="3" fontId="46" fillId="0" borderId="31" xfId="64" applyNumberFormat="1" applyFont="1" applyFill="1" applyBorder="1" applyAlignment="1">
      <alignment horizontal="right" vertical="center"/>
    </xf>
    <xf numFmtId="3" fontId="44" fillId="0" borderId="31" xfId="64" applyNumberFormat="1" applyFont="1" applyFill="1" applyBorder="1" applyAlignment="1">
      <alignment horizontal="right" vertical="center"/>
    </xf>
    <xf numFmtId="0" fontId="47" fillId="0" borderId="0" xfId="64" applyFont="1"/>
    <xf numFmtId="0" fontId="46" fillId="0" borderId="31" xfId="64" quotePrefix="1" applyFont="1" applyBorder="1" applyAlignment="1">
      <alignment horizontal="left" vertical="center"/>
    </xf>
    <xf numFmtId="0" fontId="44" fillId="0" borderId="31" xfId="64" quotePrefix="1" applyFont="1" applyFill="1" applyBorder="1" applyAlignment="1">
      <alignment horizontal="left" vertical="center"/>
    </xf>
    <xf numFmtId="0" fontId="44" fillId="0" borderId="31" xfId="64" applyFont="1" applyFill="1" applyBorder="1" applyAlignment="1">
      <alignment horizontal="left" vertical="center" wrapText="1"/>
    </xf>
    <xf numFmtId="0" fontId="44" fillId="0" borderId="27" xfId="64" applyFont="1" applyBorder="1" applyAlignment="1">
      <alignment horizontal="left" vertical="center"/>
    </xf>
    <xf numFmtId="0" fontId="37" fillId="0" borderId="0" xfId="64" applyFont="1"/>
    <xf numFmtId="3" fontId="45" fillId="0" borderId="0" xfId="64" applyNumberFormat="1" applyFont="1" applyFill="1" applyBorder="1" applyAlignment="1">
      <alignment horizontal="right" vertical="center"/>
    </xf>
    <xf numFmtId="3" fontId="5" fillId="0" borderId="0" xfId="64" applyNumberFormat="1" applyFont="1" applyFill="1" applyBorder="1" applyAlignment="1">
      <alignment horizontal="right" vertical="center"/>
    </xf>
    <xf numFmtId="176" fontId="5" fillId="0" borderId="0" xfId="64" applyNumberFormat="1" applyFont="1" applyFill="1" applyBorder="1" applyAlignment="1">
      <alignment horizontal="right" vertical="center"/>
    </xf>
    <xf numFmtId="0" fontId="38" fillId="0" borderId="0" xfId="64" applyFont="1" applyBorder="1" applyAlignment="1">
      <alignment horizontal="left"/>
    </xf>
    <xf numFmtId="0" fontId="38" fillId="0" borderId="0" xfId="64" applyFont="1" applyAlignment="1">
      <alignment horizontal="left"/>
    </xf>
    <xf numFmtId="176" fontId="38" fillId="0" borderId="0" xfId="64" applyNumberFormat="1" applyFont="1"/>
    <xf numFmtId="0" fontId="59" fillId="0" borderId="0" xfId="64" applyFont="1" applyFill="1" applyBorder="1" applyAlignment="1">
      <alignment horizontal="center"/>
    </xf>
    <xf numFmtId="14" fontId="44" fillId="0" borderId="45" xfId="64" applyNumberFormat="1" applyFont="1" applyFill="1" applyBorder="1" applyAlignment="1">
      <alignment horizontal="right" wrapText="1"/>
    </xf>
    <xf numFmtId="14" fontId="46" fillId="0" borderId="46" xfId="64" applyNumberFormat="1" applyFont="1" applyFill="1" applyBorder="1" applyAlignment="1">
      <alignment horizontal="right" wrapText="1"/>
    </xf>
    <xf numFmtId="14" fontId="46" fillId="0" borderId="47" xfId="64" applyNumberFormat="1" applyFont="1" applyFill="1" applyBorder="1" applyAlignment="1">
      <alignment horizontal="right" wrapText="1"/>
    </xf>
    <xf numFmtId="0" fontId="47" fillId="0" borderId="0" xfId="64" applyFont="1" applyFill="1" applyBorder="1" applyAlignment="1">
      <alignment horizontal="center" wrapText="1"/>
    </xf>
    <xf numFmtId="176" fontId="42" fillId="0" borderId="0" xfId="64" applyNumberFormat="1" applyFont="1" applyFill="1" applyBorder="1" applyAlignment="1">
      <alignment horizontal="right"/>
    </xf>
    <xf numFmtId="176" fontId="47" fillId="0" borderId="0" xfId="64" applyNumberFormat="1" applyFont="1" applyFill="1" applyBorder="1" applyAlignment="1">
      <alignment horizontal="right"/>
    </xf>
    <xf numFmtId="0" fontId="44" fillId="31" borderId="0" xfId="64" quotePrefix="1" applyFont="1" applyFill="1" applyBorder="1" applyAlignment="1">
      <alignment horizontal="left" vertical="center"/>
    </xf>
    <xf numFmtId="0" fontId="44" fillId="31" borderId="0" xfId="64" applyFont="1" applyFill="1" applyBorder="1" applyAlignment="1">
      <alignment horizontal="left" vertical="center"/>
    </xf>
    <xf numFmtId="3" fontId="44" fillId="31" borderId="0" xfId="64" applyNumberFormat="1" applyFont="1" applyFill="1" applyBorder="1" applyAlignment="1">
      <alignment horizontal="right" vertical="center"/>
    </xf>
    <xf numFmtId="3" fontId="47" fillId="31" borderId="0" xfId="64" applyNumberFormat="1" applyFont="1" applyFill="1" applyBorder="1" applyAlignment="1">
      <alignment vertical="center"/>
    </xf>
    <xf numFmtId="0" fontId="47" fillId="31" borderId="0" xfId="64" applyFont="1" applyFill="1" applyAlignment="1">
      <alignment vertical="center"/>
    </xf>
    <xf numFmtId="3" fontId="47" fillId="31" borderId="0" xfId="64" applyNumberFormat="1" applyFont="1" applyFill="1" applyAlignment="1">
      <alignment vertical="center"/>
    </xf>
    <xf numFmtId="3" fontId="42" fillId="31" borderId="0" xfId="64" applyNumberFormat="1" applyFont="1" applyFill="1" applyBorder="1" applyAlignment="1">
      <alignment vertical="center"/>
    </xf>
    <xf numFmtId="0" fontId="37" fillId="31" borderId="0" xfId="64" applyFont="1" applyFill="1" applyBorder="1"/>
    <xf numFmtId="0" fontId="47" fillId="31" borderId="0" xfId="64" applyFont="1" applyFill="1" applyBorder="1"/>
    <xf numFmtId="0" fontId="38" fillId="31" borderId="0" xfId="64" applyFont="1" applyFill="1"/>
    <xf numFmtId="0" fontId="55" fillId="31" borderId="0" xfId="64" applyFont="1" applyFill="1"/>
    <xf numFmtId="177" fontId="38" fillId="31" borderId="0" xfId="64" applyNumberFormat="1" applyFont="1" applyFill="1"/>
    <xf numFmtId="0" fontId="38" fillId="31" borderId="0" xfId="64" applyFont="1" applyFill="1" applyBorder="1"/>
    <xf numFmtId="3" fontId="38" fillId="31" borderId="0" xfId="64" applyNumberFormat="1" applyFont="1" applyFill="1"/>
    <xf numFmtId="0" fontId="48" fillId="31" borderId="0" xfId="64" applyFont="1" applyFill="1"/>
    <xf numFmtId="0" fontId="40" fillId="31" borderId="0" xfId="64" applyFont="1" applyFill="1"/>
    <xf numFmtId="0" fontId="52" fillId="31" borderId="0" xfId="64" applyFont="1" applyFill="1"/>
    <xf numFmtId="0" fontId="42" fillId="31" borderId="0" xfId="64" applyFont="1" applyFill="1" applyAlignment="1">
      <alignment vertical="center"/>
    </xf>
    <xf numFmtId="0" fontId="42" fillId="31" borderId="0" xfId="64" applyFont="1" applyFill="1"/>
    <xf numFmtId="0" fontId="42" fillId="31" borderId="0" xfId="64" applyFont="1" applyFill="1" applyBorder="1" applyAlignment="1">
      <alignment vertical="center"/>
    </xf>
    <xf numFmtId="0" fontId="47" fillId="31" borderId="0" xfId="64" applyFont="1" applyFill="1" applyBorder="1" applyAlignment="1">
      <alignment vertical="center"/>
    </xf>
    <xf numFmtId="3" fontId="42" fillId="31" borderId="0" xfId="64" applyNumberFormat="1" applyFont="1" applyFill="1" applyBorder="1"/>
    <xf numFmtId="3" fontId="44" fillId="0" borderId="0" xfId="64" applyNumberFormat="1" applyFont="1" applyFill="1" applyBorder="1" applyAlignment="1">
      <alignment horizontal="right" vertical="center"/>
    </xf>
    <xf numFmtId="3" fontId="46" fillId="0" borderId="0" xfId="64" applyNumberFormat="1" applyFont="1" applyFill="1" applyBorder="1" applyAlignment="1">
      <alignment horizontal="right" vertical="center"/>
    </xf>
    <xf numFmtId="14" fontId="44" fillId="0" borderId="26" xfId="64" applyNumberFormat="1" applyFont="1" applyFill="1" applyBorder="1" applyAlignment="1">
      <alignment horizontal="center" vertical="center" wrapText="1"/>
    </xf>
    <xf numFmtId="0" fontId="44" fillId="0" borderId="26" xfId="64" applyFont="1" applyFill="1" applyBorder="1" applyAlignment="1">
      <alignment horizontal="center" vertical="center" wrapText="1"/>
    </xf>
    <xf numFmtId="0" fontId="44" fillId="0" borderId="25" xfId="64" applyFont="1" applyFill="1" applyBorder="1" applyAlignment="1">
      <alignment horizontal="center" vertical="center" wrapText="1"/>
    </xf>
    <xf numFmtId="0" fontId="41" fillId="0" borderId="0" xfId="64" applyFont="1" applyAlignment="1">
      <alignment horizontal="right" vertical="top" textRotation="180"/>
    </xf>
    <xf numFmtId="0" fontId="21" fillId="0" borderId="32" xfId="64" applyFont="1" applyFill="1" applyBorder="1" applyAlignment="1">
      <alignment horizontal="center" vertical="top" textRotation="180"/>
    </xf>
    <xf numFmtId="0" fontId="40" fillId="0" borderId="0" xfId="64" applyFont="1" applyFill="1" applyBorder="1" applyAlignment="1">
      <alignment horizontal="center" vertical="top" textRotation="180"/>
    </xf>
    <xf numFmtId="0" fontId="38" fillId="0" borderId="0" xfId="64" applyFont="1" applyAlignment="1">
      <alignment horizontal="right" vertical="top" textRotation="180"/>
    </xf>
    <xf numFmtId="14" fontId="44" fillId="0" borderId="33" xfId="64" applyNumberFormat="1" applyFont="1" applyFill="1" applyBorder="1" applyAlignment="1">
      <alignment horizontal="center" vertical="center"/>
    </xf>
    <xf numFmtId="14" fontId="44" fillId="0" borderId="34" xfId="64" applyNumberFormat="1" applyFont="1" applyFill="1" applyBorder="1" applyAlignment="1">
      <alignment horizontal="center" vertical="center"/>
    </xf>
    <xf numFmtId="14" fontId="44" fillId="0" borderId="0" xfId="64" applyNumberFormat="1" applyFont="1" applyFill="1" applyBorder="1" applyAlignment="1">
      <alignment horizontal="center" vertical="center" wrapText="1"/>
    </xf>
    <xf numFmtId="14" fontId="44" fillId="0" borderId="36" xfId="64" applyNumberFormat="1" applyFont="1" applyFill="1" applyBorder="1" applyAlignment="1">
      <alignment horizontal="center" vertical="center" wrapText="1"/>
    </xf>
    <xf numFmtId="0" fontId="2" fillId="0" borderId="0" xfId="64" applyFont="1" applyFill="1" applyBorder="1" applyAlignment="1">
      <alignment horizontal="center" textRotation="180"/>
    </xf>
  </cellXfs>
  <cellStyles count="313">
    <cellStyle name="20 % - Akzent1" xfId="65"/>
    <cellStyle name="20 % - Akzent2" xfId="66"/>
    <cellStyle name="20 % - Akzent3" xfId="67"/>
    <cellStyle name="20 % - Akzent4" xfId="68"/>
    <cellStyle name="20 % - Akzent5" xfId="69"/>
    <cellStyle name="20 % - Akzent6" xfId="70"/>
    <cellStyle name="20% - Accent1 2" xfId="71"/>
    <cellStyle name="20% - Accent2 2" xfId="72"/>
    <cellStyle name="20% - Accent3 2" xfId="73"/>
    <cellStyle name="20% - Accent4 2" xfId="74"/>
    <cellStyle name="20% - Accent5 2" xfId="75"/>
    <cellStyle name="20% - Accent6 2" xfId="76"/>
    <cellStyle name="40 % - Akzent1" xfId="77"/>
    <cellStyle name="40 % - Akzent2" xfId="78"/>
    <cellStyle name="40 % - Akzent3" xfId="79"/>
    <cellStyle name="40 % - Akzent4" xfId="80"/>
    <cellStyle name="40 % - Akzent5" xfId="81"/>
    <cellStyle name="40 % - Akzent6" xfId="82"/>
    <cellStyle name="40% - Accent1 2" xfId="83"/>
    <cellStyle name="40% - Accent2 2" xfId="84"/>
    <cellStyle name="40% - Accent3 2" xfId="85"/>
    <cellStyle name="40% - Accent4 2" xfId="86"/>
    <cellStyle name="40% - Accent5 2" xfId="87"/>
    <cellStyle name="40% - Accent6 2" xfId="88"/>
    <cellStyle name="60 % - Akzent1" xfId="89"/>
    <cellStyle name="60 % - Akzent2" xfId="90"/>
    <cellStyle name="60 % - Akzent3" xfId="91"/>
    <cellStyle name="60 % - Akzent4" xfId="92"/>
    <cellStyle name="60 % - Akzent5" xfId="93"/>
    <cellStyle name="60 % - Akzent6" xfId="94"/>
    <cellStyle name="60% - Accent1 2" xfId="95"/>
    <cellStyle name="60% - Accent2 2" xfId="96"/>
    <cellStyle name="60% - Accent3 2" xfId="97"/>
    <cellStyle name="60% - Accent4 2" xfId="98"/>
    <cellStyle name="60% - Accent5 2" xfId="99"/>
    <cellStyle name="60% - Accent6 2" xfId="100"/>
    <cellStyle name="Accent1 - 20%" xfId="1"/>
    <cellStyle name="Accent1 - 40%" xfId="2"/>
    <cellStyle name="Accent1 - 60%" xfId="3"/>
    <cellStyle name="Accent1 2" xfId="101"/>
    <cellStyle name="Accent2 - 20%" xfId="4"/>
    <cellStyle name="Accent2 - 40%" xfId="5"/>
    <cellStyle name="Accent2 - 60%" xfId="6"/>
    <cellStyle name="Accent2 2" xfId="102"/>
    <cellStyle name="Accent3 - 20%" xfId="7"/>
    <cellStyle name="Accent3 - 40%" xfId="8"/>
    <cellStyle name="Accent3 - 60%" xfId="9"/>
    <cellStyle name="Accent3 2" xfId="103"/>
    <cellStyle name="Accent4 - 20%" xfId="10"/>
    <cellStyle name="Accent4 - 40%" xfId="11"/>
    <cellStyle name="Accent4 - 60%" xfId="12"/>
    <cellStyle name="Accent4 2" xfId="104"/>
    <cellStyle name="Accent5 - 20%" xfId="13"/>
    <cellStyle name="Accent5 - 40%" xfId="14"/>
    <cellStyle name="Accent5 - 60%" xfId="15"/>
    <cellStyle name="Accent5 2" xfId="105"/>
    <cellStyle name="Accent6 - 20%" xfId="16"/>
    <cellStyle name="Accent6 - 40%" xfId="17"/>
    <cellStyle name="Accent6 - 60%" xfId="18"/>
    <cellStyle name="Accent6 2" xfId="106"/>
    <cellStyle name="Akzent1" xfId="107" builtinId="29" customBuiltin="1"/>
    <cellStyle name="Akzent2" xfId="108" builtinId="33" customBuiltin="1"/>
    <cellStyle name="Akzent3" xfId="109" builtinId="37" customBuiltin="1"/>
    <cellStyle name="Akzent4" xfId="110" builtinId="41" customBuiltin="1"/>
    <cellStyle name="Akzent5" xfId="111" builtinId="45" customBuiltin="1"/>
    <cellStyle name="Akzent6" xfId="112" builtinId="49" customBuiltin="1"/>
    <cellStyle name="Ausgabe" xfId="25"/>
    <cellStyle name="Bad 2" xfId="113"/>
    <cellStyle name="Berechnung" xfId="19"/>
    <cellStyle name="Calculation 2" xfId="114"/>
    <cellStyle name="Check Cell 2" xfId="115"/>
    <cellStyle name="Eingabe" xfId="23"/>
    <cellStyle name="Emphasis 1" xfId="20"/>
    <cellStyle name="Emphasis 2" xfId="21"/>
    <cellStyle name="Emphasis 3" xfId="22"/>
    <cellStyle name="Ergebnis" xfId="27"/>
    <cellStyle name="Erklärender Text" xfId="116"/>
    <cellStyle name="Euro" xfId="117"/>
    <cellStyle name="Explanatory Text 2" xfId="118"/>
    <cellStyle name="Good 2" xfId="119"/>
    <cellStyle name="Gut" xfId="120" builtinId="26" customBuiltin="1"/>
    <cellStyle name="Heading 1 2" xfId="121"/>
    <cellStyle name="Heading 2 2" xfId="122"/>
    <cellStyle name="Heading 3 2" xfId="123"/>
    <cellStyle name="Heading 4 2" xfId="124"/>
    <cellStyle name="Input 2" xfId="125"/>
    <cellStyle name="Linked Cell 2" xfId="126"/>
    <cellStyle name="Neutral" xfId="24" builtinId="28" customBuiltin="1"/>
    <cellStyle name="Note 2" xfId="127"/>
    <cellStyle name="Notiz" xfId="128" builtinId="10" customBuiltin="1"/>
    <cellStyle name="Output 2" xfId="129"/>
    <cellStyle name="Prozent 2" xfId="130"/>
    <cellStyle name="Prozent 2 2" xfId="131"/>
    <cellStyle name="Prozent 3" xfId="132"/>
    <cellStyle name="SAPBEXaggData" xfId="133"/>
    <cellStyle name="SAPBEXaggData 2" xfId="134"/>
    <cellStyle name="SAPBEXaggData 3" xfId="135"/>
    <cellStyle name="SAPBEXaggData_Auswertung LOB" xfId="136"/>
    <cellStyle name="SAPBEXaggDataEmph" xfId="137"/>
    <cellStyle name="SAPBEXaggDataEmph 2" xfId="138"/>
    <cellStyle name="SAPBEXaggDataEmph_BEx_modRST_31.12.2013" xfId="139"/>
    <cellStyle name="SAPBEXaggItem" xfId="140"/>
    <cellStyle name="SAPBEXaggItem 2" xfId="141"/>
    <cellStyle name="SAPBEXaggItem 3" xfId="142"/>
    <cellStyle name="SAPBEXaggItem_% percentage" xfId="143"/>
    <cellStyle name="SAPBEXaggItemX" xfId="144"/>
    <cellStyle name="SAPBEXaggItemX 2" xfId="145"/>
    <cellStyle name="SAPBEXaggItemX 3" xfId="146"/>
    <cellStyle name="SAPBEXaggItemX_% percentage" xfId="147"/>
    <cellStyle name="SAPBEXchaText" xfId="148"/>
    <cellStyle name="SAPBEXchaText 2" xfId="149"/>
    <cellStyle name="SAPBEXchaText 3" xfId="150"/>
    <cellStyle name="SAPBEXchaText_% percentage" xfId="151"/>
    <cellStyle name="SAPBEXexcBad7" xfId="152"/>
    <cellStyle name="SAPBEXexcBad7 2" xfId="153"/>
    <cellStyle name="SAPBEXexcBad7_BEx_modRST_31.12.2013" xfId="154"/>
    <cellStyle name="SAPBEXexcBad8" xfId="155"/>
    <cellStyle name="SAPBEXexcBad8 2" xfId="156"/>
    <cellStyle name="SAPBEXexcBad8_BEx_modRST_31.12.2013" xfId="157"/>
    <cellStyle name="SAPBEXexcBad9" xfId="158"/>
    <cellStyle name="SAPBEXexcBad9 2" xfId="159"/>
    <cellStyle name="SAPBEXexcBad9_BEx_modRST_31.12.2013" xfId="160"/>
    <cellStyle name="SAPBEXexcCritical4" xfId="161"/>
    <cellStyle name="SAPBEXexcCritical4 2" xfId="162"/>
    <cellStyle name="SAPBEXexcCritical4_BEx_modRST_31.12.2013" xfId="163"/>
    <cellStyle name="SAPBEXexcCritical5" xfId="164"/>
    <cellStyle name="SAPBEXexcCritical5 2" xfId="165"/>
    <cellStyle name="SAPBEXexcCritical5_BEx_modRST_31.12.2013" xfId="166"/>
    <cellStyle name="SAPBEXexcCritical6" xfId="167"/>
    <cellStyle name="SAPBEXexcCritical6 2" xfId="168"/>
    <cellStyle name="SAPBEXexcCritical6_BEx_modRST_31.12.2013" xfId="169"/>
    <cellStyle name="SAPBEXexcGood1" xfId="170"/>
    <cellStyle name="SAPBEXexcGood1 2" xfId="171"/>
    <cellStyle name="SAPBEXexcGood1_BEx_modRST_31.12.2013" xfId="172"/>
    <cellStyle name="SAPBEXexcGood2" xfId="173"/>
    <cellStyle name="SAPBEXexcGood2 2" xfId="174"/>
    <cellStyle name="SAPBEXexcGood2_BEx_modRST_31.12.2013" xfId="175"/>
    <cellStyle name="SAPBEXexcGood3" xfId="176"/>
    <cellStyle name="SAPBEXexcGood3 2" xfId="177"/>
    <cellStyle name="SAPBEXexcGood3_BEx_modRST_31.12.2013" xfId="178"/>
    <cellStyle name="SAPBEXfilterDrill" xfId="179"/>
    <cellStyle name="SAPBEXfilterDrill 2" xfId="180"/>
    <cellStyle name="SAPBEXfilterDrill 3" xfId="181"/>
    <cellStyle name="SAPBEXfilterDrill_% percentage" xfId="182"/>
    <cellStyle name="SAPBEXfilterItem" xfId="183"/>
    <cellStyle name="SAPBEXfilterItem 2" xfId="184"/>
    <cellStyle name="SAPBEXfilterItem 3" xfId="185"/>
    <cellStyle name="SAPBEXfilterItem_% percentage" xfId="186"/>
    <cellStyle name="SAPBEXfilterText" xfId="187"/>
    <cellStyle name="SAPBEXfilterText 2" xfId="188"/>
    <cellStyle name="SAPBEXfilterText_BEx_modRST_31.12.2013" xfId="189"/>
    <cellStyle name="SAPBEXformats" xfId="190"/>
    <cellStyle name="SAPBEXformats 2" xfId="191"/>
    <cellStyle name="SAPBEXformats 3" xfId="192"/>
    <cellStyle name="SAPBEXformats_% percentage" xfId="193"/>
    <cellStyle name="SAPBEXheaderItem" xfId="194"/>
    <cellStyle name="SAPBEXheaderItem 2" xfId="195"/>
    <cellStyle name="SAPBEXheaderItem_BEx_modRST_31.12.2013" xfId="196"/>
    <cellStyle name="SAPBEXheaderText" xfId="197"/>
    <cellStyle name="SAPBEXheaderText 2" xfId="198"/>
    <cellStyle name="SAPBEXheaderText_BEx_modRST_31.12.2013" xfId="199"/>
    <cellStyle name="SAPBEXHLevel0" xfId="200"/>
    <cellStyle name="SAPBEXHLevel0 2" xfId="201"/>
    <cellStyle name="SAPBEXHLevel0 3" xfId="202"/>
    <cellStyle name="SAPBEXHLevel0_% percentage" xfId="203"/>
    <cellStyle name="SAPBEXHLevel0X" xfId="204"/>
    <cellStyle name="SAPBEXHLevel0X 2" xfId="205"/>
    <cellStyle name="SAPBEXHLevel0X 3" xfId="206"/>
    <cellStyle name="SAPBEXHLevel0X_% percentage" xfId="207"/>
    <cellStyle name="SAPBEXHLevel1" xfId="208"/>
    <cellStyle name="SAPBEXHLevel1 2" xfId="209"/>
    <cellStyle name="SAPBEXHLevel1 3" xfId="210"/>
    <cellStyle name="SAPBEXHLevel1_% percentage" xfId="211"/>
    <cellStyle name="SAPBEXHLevel1X" xfId="212"/>
    <cellStyle name="SAPBEXHLevel1X 2" xfId="213"/>
    <cellStyle name="SAPBEXHLevel1X_BEx_modRST_31.12.2013" xfId="214"/>
    <cellStyle name="SAPBEXHLevel2" xfId="215"/>
    <cellStyle name="SAPBEXHLevel2 2" xfId="216"/>
    <cellStyle name="SAPBEXHLevel2 3" xfId="217"/>
    <cellStyle name="SAPBEXHLevel2_% percentage" xfId="218"/>
    <cellStyle name="SAPBEXHLevel2X" xfId="219"/>
    <cellStyle name="SAPBEXHLevel2X 2" xfId="220"/>
    <cellStyle name="SAPBEXHLevel2X_BEx_modRST_31.12.2013" xfId="221"/>
    <cellStyle name="SAPBEXHLevel3" xfId="222"/>
    <cellStyle name="SAPBEXHLevel3 2" xfId="223"/>
    <cellStyle name="SAPBEXHLevel3 3" xfId="224"/>
    <cellStyle name="SAPBEXHLevel3_% percentage" xfId="225"/>
    <cellStyle name="SAPBEXHLevel3X" xfId="226"/>
    <cellStyle name="SAPBEXHLevel3X 2" xfId="227"/>
    <cellStyle name="SAPBEXHLevel3X_BEx_modRST_31.12.2013" xfId="228"/>
    <cellStyle name="SAPBEXinputData" xfId="229"/>
    <cellStyle name="SAPBEXItemHeader" xfId="230"/>
    <cellStyle name="SAPBEXresData" xfId="231"/>
    <cellStyle name="SAPBEXresData 2" xfId="232"/>
    <cellStyle name="SAPBEXresData_BEx_modRST_31.12.2013" xfId="233"/>
    <cellStyle name="SAPBEXresDataEmph" xfId="234"/>
    <cellStyle name="SAPBEXresDataEmph 2" xfId="235"/>
    <cellStyle name="SAPBEXresDataEmph_BEx_modRST_31.12.2013" xfId="236"/>
    <cellStyle name="SAPBEXresItem" xfId="237"/>
    <cellStyle name="SAPBEXresItem 2" xfId="238"/>
    <cellStyle name="SAPBEXresItem_BEx_modRST_31.12.2013" xfId="239"/>
    <cellStyle name="SAPBEXresItemX" xfId="240"/>
    <cellStyle name="SAPBEXresItemX 2" xfId="241"/>
    <cellStyle name="SAPBEXresItemX 3" xfId="242"/>
    <cellStyle name="SAPBEXresItemX_% percentage" xfId="243"/>
    <cellStyle name="SAPBEXstdData" xfId="244"/>
    <cellStyle name="SAPBEXstdData 2" xfId="245"/>
    <cellStyle name="SAPBEXstdData 3" xfId="246"/>
    <cellStyle name="SAPBEXstdData_% percentage" xfId="247"/>
    <cellStyle name="SAPBEXstdDataEmph" xfId="248"/>
    <cellStyle name="SAPBEXstdDataEmph 2" xfId="249"/>
    <cellStyle name="SAPBEXstdDataEmph_BEx_modRST_31.12.2013" xfId="250"/>
    <cellStyle name="SAPBEXstdItem" xfId="251"/>
    <cellStyle name="SAPBEXstdItem 2" xfId="252"/>
    <cellStyle name="SAPBEXstdItem 3" xfId="253"/>
    <cellStyle name="SAPBEXstdItem_% percentage" xfId="254"/>
    <cellStyle name="SAPBEXstdItemX" xfId="255"/>
    <cellStyle name="SAPBEXstdItemX 2" xfId="256"/>
    <cellStyle name="SAPBEXstdItemX 3" xfId="257"/>
    <cellStyle name="SAPBEXstdItemX_% percentage" xfId="258"/>
    <cellStyle name="SAPBEXtitle" xfId="259"/>
    <cellStyle name="SAPBEXtitle 2" xfId="260"/>
    <cellStyle name="SAPBEXtitle_BEx_modRST_31.12.2013" xfId="261"/>
    <cellStyle name="SAPBEXunassignedItem" xfId="262"/>
    <cellStyle name="SAPBEXundefined" xfId="263"/>
    <cellStyle name="SAPBEXundefined 2" xfId="264"/>
    <cellStyle name="SAPBEXundefined_BEx_modRST_31.12.2013" xfId="265"/>
    <cellStyle name="SAPBorder" xfId="47"/>
    <cellStyle name="SAPDataCell" xfId="30"/>
    <cellStyle name="SAPDataTotalCell" xfId="31"/>
    <cellStyle name="SAPDimensionCell" xfId="29"/>
    <cellStyle name="SAPEditableDataCell" xfId="32"/>
    <cellStyle name="SAPEditableDataTotalCell" xfId="35"/>
    <cellStyle name="SAPEmphasized" xfId="55"/>
    <cellStyle name="SAPEmphasizedEditableDataCell" xfId="57"/>
    <cellStyle name="SAPEmphasizedEditableDataTotalCell" xfId="58"/>
    <cellStyle name="SAPEmphasizedLockedDataCell" xfId="61"/>
    <cellStyle name="SAPEmphasizedLockedDataTotalCell" xfId="62"/>
    <cellStyle name="SAPEmphasizedReadonlyDataCell" xfId="59"/>
    <cellStyle name="SAPEmphasizedReadonlyDataTotalCell" xfId="60"/>
    <cellStyle name="SAPEmphasizedTotal" xfId="56"/>
    <cellStyle name="SAPExceptionLevel1" xfId="38"/>
    <cellStyle name="SAPExceptionLevel2" xfId="39"/>
    <cellStyle name="SAPExceptionLevel3" xfId="40"/>
    <cellStyle name="SAPExceptionLevel4" xfId="41"/>
    <cellStyle name="SAPExceptionLevel5" xfId="42"/>
    <cellStyle name="SAPExceptionLevel6" xfId="43"/>
    <cellStyle name="SAPExceptionLevel7" xfId="44"/>
    <cellStyle name="SAPExceptionLevel8" xfId="45"/>
    <cellStyle name="SAPExceptionLevel9" xfId="46"/>
    <cellStyle name="SAPHierarchyCell0" xfId="50"/>
    <cellStyle name="SAPHierarchyCell1" xfId="51"/>
    <cellStyle name="SAPHierarchyCell2" xfId="52"/>
    <cellStyle name="SAPHierarchyCell3" xfId="53"/>
    <cellStyle name="SAPHierarchyCell4" xfId="54"/>
    <cellStyle name="SAPLockedDataCell" xfId="34"/>
    <cellStyle name="SAPLockedDataTotalCell" xfId="37"/>
    <cellStyle name="SAPMemberCell" xfId="48"/>
    <cellStyle name="SAPMemberTotalCell" xfId="49"/>
    <cellStyle name="SAPReadonlyDataCell" xfId="33"/>
    <cellStyle name="SAPReadonlyDataTotalCell" xfId="36"/>
    <cellStyle name="Schlecht" xfId="266" builtinId="27" customBuiltin="1"/>
    <cellStyle name="Sheet Title" xfId="26"/>
    <cellStyle name="Standard" xfId="0" builtinId="0"/>
    <cellStyle name="Standard 10" xfId="267"/>
    <cellStyle name="Standard 11" xfId="268"/>
    <cellStyle name="Standard 12" xfId="269"/>
    <cellStyle name="Standard 13" xfId="270"/>
    <cellStyle name="Standard 14" xfId="271"/>
    <cellStyle name="Standard 15" xfId="272"/>
    <cellStyle name="Standard 16" xfId="273"/>
    <cellStyle name="Standard 17" xfId="274"/>
    <cellStyle name="Standard 17 2" xfId="275"/>
    <cellStyle name="Standard 17 2 2" xfId="276"/>
    <cellStyle name="Standard 17 2_(Q) reinkopiert" xfId="277"/>
    <cellStyle name="Standard 17_% percentage" xfId="278"/>
    <cellStyle name="Standard 18" xfId="279"/>
    <cellStyle name="Standard 19" xfId="280"/>
    <cellStyle name="Standard 2" xfId="281"/>
    <cellStyle name="Standard 2 2" xfId="64"/>
    <cellStyle name="Standard 2 3" xfId="282"/>
    <cellStyle name="Standard 2 4" xfId="283"/>
    <cellStyle name="Standard 2 5" xfId="284"/>
    <cellStyle name="Standard 2 6" xfId="285"/>
    <cellStyle name="Standard 2_% percentage" xfId="286"/>
    <cellStyle name="Standard 20" xfId="287"/>
    <cellStyle name="Standard 21" xfId="288"/>
    <cellStyle name="Standard 22" xfId="289"/>
    <cellStyle name="Standard 23" xfId="290"/>
    <cellStyle name="Standard 24" xfId="291"/>
    <cellStyle name="Standard 25" xfId="292"/>
    <cellStyle name="Standard 26" xfId="293"/>
    <cellStyle name="Standard 27" xfId="294"/>
    <cellStyle name="Standard 28" xfId="63"/>
    <cellStyle name="Standard 3" xfId="295"/>
    <cellStyle name="Standard 4" xfId="296"/>
    <cellStyle name="Standard 5" xfId="297"/>
    <cellStyle name="Standard 6" xfId="298"/>
    <cellStyle name="Standard 7" xfId="299"/>
    <cellStyle name="Standard 8" xfId="300"/>
    <cellStyle name="Standard 9" xfId="301"/>
    <cellStyle name="Style 1" xfId="302"/>
    <cellStyle name="Title 2" xfId="303"/>
    <cellStyle name="Total 2" xfId="304"/>
    <cellStyle name="Überschrift" xfId="305"/>
    <cellStyle name="Überschrift 1" xfId="306" builtinId="16" customBuiltin="1"/>
    <cellStyle name="Überschrift 2" xfId="307" builtinId="17" customBuiltin="1"/>
    <cellStyle name="Überschrift 3" xfId="308" builtinId="18" customBuiltin="1"/>
    <cellStyle name="Überschrift 4" xfId="309" builtinId="19" customBuiltin="1"/>
    <cellStyle name="Verknüpfte Zelle" xfId="310" builtinId="24" customBuiltin="1"/>
    <cellStyle name="Warnender Text" xfId="28"/>
    <cellStyle name="Warning Text 2" xfId="311"/>
    <cellStyle name="Zelle überprüfen" xfId="312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7088649060923322E-2"/>
          <c:y val="7.0938215102974822E-2"/>
          <c:w val="0.82784861294046763"/>
          <c:h val="0.848970251716247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190D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880312"/>
        <c:axId val="537881096"/>
      </c:barChart>
      <c:catAx>
        <c:axId val="537880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88109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37881096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880312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59549767324565"/>
          <c:y val="0.47368421052631576"/>
          <c:w val="8.2278531867169949E-2"/>
          <c:h val="5.0343249427917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988" l="0.70000000000000062" r="0.70000000000000062" t="0.75000000000000988" header="0.30000000000000032" footer="0.30000000000000032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47625</xdr:colOff>
      <xdr:row>9</xdr:row>
      <xdr:rowOff>0</xdr:rowOff>
    </xdr:from>
    <xdr:ext cx="123825" cy="123825"/>
    <xdr:pic macro="[1]!DesignIconClicked">
      <xdr:nvPicPr>
        <xdr:cNvPr id="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2419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85725</xdr:colOff>
      <xdr:row>12</xdr:row>
      <xdr:rowOff>0</xdr:rowOff>
    </xdr:from>
    <xdr:ext cx="123825" cy="123825"/>
    <xdr:pic macro="[1]!DesignIconClicked">
      <xdr:nvPicPr>
        <xdr:cNvPr id="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67975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14</xdr:row>
      <xdr:rowOff>0</xdr:rowOff>
    </xdr:from>
    <xdr:ext cx="123825" cy="123825"/>
    <xdr:pic macro="[1]!DesignIconClicked">
      <xdr:nvPicPr>
        <xdr:cNvPr id="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3657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18</xdr:row>
      <xdr:rowOff>0</xdr:rowOff>
    </xdr:from>
    <xdr:ext cx="123825" cy="123825"/>
    <xdr:pic macro="[1]!DesignIconClicked">
      <xdr:nvPicPr>
        <xdr:cNvPr id="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4648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16</xdr:row>
      <xdr:rowOff>0</xdr:rowOff>
    </xdr:from>
    <xdr:ext cx="123825" cy="123825"/>
    <xdr:pic macro="[1]!DesignIconClicked">
      <xdr:nvPicPr>
        <xdr:cNvPr id="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4152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12</xdr:row>
      <xdr:rowOff>0</xdr:rowOff>
    </xdr:from>
    <xdr:ext cx="123825" cy="123825"/>
    <xdr:pic macro="[1]!DesignIconClicked">
      <xdr:nvPicPr>
        <xdr:cNvPr id="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11</xdr:row>
      <xdr:rowOff>0</xdr:rowOff>
    </xdr:from>
    <xdr:ext cx="123825" cy="123825"/>
    <xdr:pic macro="[1]!DesignIconClicked">
      <xdr:nvPicPr>
        <xdr:cNvPr id="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2914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13</xdr:row>
      <xdr:rowOff>0</xdr:rowOff>
    </xdr:from>
    <xdr:ext cx="123825" cy="123825"/>
    <xdr:pic macro="[1]!DesignIconClicked">
      <xdr:nvPicPr>
        <xdr:cNvPr id="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23</xdr:row>
      <xdr:rowOff>0</xdr:rowOff>
    </xdr:from>
    <xdr:ext cx="123825" cy="123825"/>
    <xdr:pic macro="[1]!DesignIconClicked">
      <xdr:nvPicPr>
        <xdr:cNvPr id="1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5886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23</xdr:row>
      <xdr:rowOff>0</xdr:rowOff>
    </xdr:from>
    <xdr:ext cx="123825" cy="123825"/>
    <xdr:pic macro="[1]!DesignIconClicked">
      <xdr:nvPicPr>
        <xdr:cNvPr id="1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5886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32</xdr:row>
      <xdr:rowOff>9525</xdr:rowOff>
    </xdr:from>
    <xdr:ext cx="123825" cy="123825"/>
    <xdr:pic macro="[1]!DesignIconClicked">
      <xdr:nvPicPr>
        <xdr:cNvPr id="1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8124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9</xdr:row>
      <xdr:rowOff>0</xdr:rowOff>
    </xdr:from>
    <xdr:ext cx="123825" cy="123825"/>
    <xdr:pic macro="[1]!DesignIconClicked">
      <xdr:nvPicPr>
        <xdr:cNvPr id="1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2419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33</xdr:col>
      <xdr:colOff>19050</xdr:colOff>
      <xdr:row>1</xdr:row>
      <xdr:rowOff>9525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00120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13</xdr:row>
      <xdr:rowOff>28575</xdr:rowOff>
    </xdr:from>
    <xdr:to>
      <xdr:col>16</xdr:col>
      <xdr:colOff>200025</xdr:colOff>
      <xdr:row>42</xdr:row>
      <xdr:rowOff>28575</xdr:rowOff>
    </xdr:to>
    <xdr:graphicFrame macro="">
      <xdr:nvGraphicFramePr>
        <xdr:cNvPr id="363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142875</xdr:colOff>
      <xdr:row>15</xdr:row>
      <xdr:rowOff>0</xdr:rowOff>
    </xdr:to>
    <xdr:pic macro="[1]!DesignIconClicked">
      <xdr:nvPicPr>
        <xdr:cNvPr id="3089" name="BExMJ8SV739S7OHOD6U6SFYP97Q2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14</xdr:row>
      <xdr:rowOff>19050</xdr:rowOff>
    </xdr:from>
    <xdr:to>
      <xdr:col>5</xdr:col>
      <xdr:colOff>314325</xdr:colOff>
      <xdr:row>15</xdr:row>
      <xdr:rowOff>0</xdr:rowOff>
    </xdr:to>
    <xdr:pic macro="[1]!DesignIconClicked">
      <xdr:nvPicPr>
        <xdr:cNvPr id="3090" name="BExQGD6IOUL7IBCDFE6CJPBV8MU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14</xdr:row>
      <xdr:rowOff>19050</xdr:rowOff>
    </xdr:from>
    <xdr:ext cx="123825" cy="123825"/>
    <xdr:pic macro="[1]!DesignIconClicked">
      <xdr:nvPicPr>
        <xdr:cNvPr id="3091" name="BExD9X028KN82OQ34SFJXO5DMAOJ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15</xdr:row>
      <xdr:rowOff>28575</xdr:rowOff>
    </xdr:from>
    <xdr:to>
      <xdr:col>5</xdr:col>
      <xdr:colOff>142875</xdr:colOff>
      <xdr:row>16</xdr:row>
      <xdr:rowOff>9525</xdr:rowOff>
    </xdr:to>
    <xdr:pic macro="[1]!DesignIconClicked">
      <xdr:nvPicPr>
        <xdr:cNvPr id="3092" name="BExW5MDJ8C7RRPM9H8TFBMDWHG8F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15</xdr:row>
      <xdr:rowOff>28575</xdr:rowOff>
    </xdr:from>
    <xdr:to>
      <xdr:col>5</xdr:col>
      <xdr:colOff>314325</xdr:colOff>
      <xdr:row>16</xdr:row>
      <xdr:rowOff>9525</xdr:rowOff>
    </xdr:to>
    <xdr:pic macro="[1]!DesignIconClicked">
      <xdr:nvPicPr>
        <xdr:cNvPr id="3093" name="BExJ1DBQDXNR9QQG371TBPHRW1W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15</xdr:row>
      <xdr:rowOff>28575</xdr:rowOff>
    </xdr:from>
    <xdr:ext cx="123825" cy="123825"/>
    <xdr:pic macro="[1]!DesignIconClicked">
      <xdr:nvPicPr>
        <xdr:cNvPr id="3094" name="BEx1MHHDB80ZDSYCXZBRRO7AL1EB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16</xdr:row>
      <xdr:rowOff>28575</xdr:rowOff>
    </xdr:from>
    <xdr:to>
      <xdr:col>5</xdr:col>
      <xdr:colOff>142875</xdr:colOff>
      <xdr:row>17</xdr:row>
      <xdr:rowOff>9525</xdr:rowOff>
    </xdr:to>
    <xdr:pic macro="[1]!DesignIconClicked">
      <xdr:nvPicPr>
        <xdr:cNvPr id="3095" name="BEx5M7D0OWVY0JFHCGG5Y11MMFAT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16</xdr:row>
      <xdr:rowOff>28575</xdr:rowOff>
    </xdr:from>
    <xdr:to>
      <xdr:col>5</xdr:col>
      <xdr:colOff>314325</xdr:colOff>
      <xdr:row>17</xdr:row>
      <xdr:rowOff>9525</xdr:rowOff>
    </xdr:to>
    <xdr:pic macro="[1]!DesignIconClicked">
      <xdr:nvPicPr>
        <xdr:cNvPr id="3096" name="BExIPAWQ9Z19AA5PIGEH094DYP5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16</xdr:row>
      <xdr:rowOff>28575</xdr:rowOff>
    </xdr:from>
    <xdr:ext cx="123825" cy="123825"/>
    <xdr:pic macro="[1]!DesignIconClicked">
      <xdr:nvPicPr>
        <xdr:cNvPr id="3097" name="BExZQRC65HRX1R2FOOBPQKAO82VE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17</xdr:row>
      <xdr:rowOff>28575</xdr:rowOff>
    </xdr:from>
    <xdr:to>
      <xdr:col>5</xdr:col>
      <xdr:colOff>142875</xdr:colOff>
      <xdr:row>18</xdr:row>
      <xdr:rowOff>9525</xdr:rowOff>
    </xdr:to>
    <xdr:pic macro="[1]!DesignIconClicked">
      <xdr:nvPicPr>
        <xdr:cNvPr id="3098" name="BExZLMFB2IT1ZBUGK1QEXXW2JKFN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17</xdr:row>
      <xdr:rowOff>28575</xdr:rowOff>
    </xdr:from>
    <xdr:to>
      <xdr:col>5</xdr:col>
      <xdr:colOff>314325</xdr:colOff>
      <xdr:row>18</xdr:row>
      <xdr:rowOff>9525</xdr:rowOff>
    </xdr:to>
    <xdr:pic macro="[1]!DesignIconClicked">
      <xdr:nvPicPr>
        <xdr:cNvPr id="3099" name="BExAXCVDII2N4N3BBFD9E2NMP0J5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17</xdr:row>
      <xdr:rowOff>28575</xdr:rowOff>
    </xdr:from>
    <xdr:ext cx="123825" cy="123825"/>
    <xdr:pic macro="[1]!DesignIconClicked">
      <xdr:nvPicPr>
        <xdr:cNvPr id="3100" name="BExONHU55R6I4QLKW2SHYXDFC6RV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18</xdr:row>
      <xdr:rowOff>19050</xdr:rowOff>
    </xdr:from>
    <xdr:to>
      <xdr:col>5</xdr:col>
      <xdr:colOff>142875</xdr:colOff>
      <xdr:row>19</xdr:row>
      <xdr:rowOff>0</xdr:rowOff>
    </xdr:to>
    <xdr:pic macro="[1]!DesignIconClicked">
      <xdr:nvPicPr>
        <xdr:cNvPr id="3101" name="BEx9FZ9EZGAWK67Z810S8BQYD12S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18</xdr:row>
      <xdr:rowOff>19050</xdr:rowOff>
    </xdr:from>
    <xdr:to>
      <xdr:col>5</xdr:col>
      <xdr:colOff>314325</xdr:colOff>
      <xdr:row>19</xdr:row>
      <xdr:rowOff>0</xdr:rowOff>
    </xdr:to>
    <xdr:pic macro="[1]!DesignIconClicked">
      <xdr:nvPicPr>
        <xdr:cNvPr id="3102" name="BExKMR374I5SLJI2H6S92BNFJ62U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18</xdr:row>
      <xdr:rowOff>19050</xdr:rowOff>
    </xdr:from>
    <xdr:ext cx="123825" cy="123825"/>
    <xdr:pic macro="[1]!DesignIconClicked">
      <xdr:nvPicPr>
        <xdr:cNvPr id="3103" name="BExTUUJ2XZHWHBG2RZLWKQUKC1X9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19</xdr:row>
      <xdr:rowOff>19050</xdr:rowOff>
    </xdr:from>
    <xdr:to>
      <xdr:col>5</xdr:col>
      <xdr:colOff>142875</xdr:colOff>
      <xdr:row>20</xdr:row>
      <xdr:rowOff>0</xdr:rowOff>
    </xdr:to>
    <xdr:pic macro="[1]!DesignIconClicked">
      <xdr:nvPicPr>
        <xdr:cNvPr id="3104" name="BExIW1O0YR1GRGRY4OL8O4LY43J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19</xdr:row>
      <xdr:rowOff>19050</xdr:rowOff>
    </xdr:from>
    <xdr:to>
      <xdr:col>5</xdr:col>
      <xdr:colOff>314325</xdr:colOff>
      <xdr:row>20</xdr:row>
      <xdr:rowOff>0</xdr:rowOff>
    </xdr:to>
    <xdr:pic macro="[1]!DesignIconClicked">
      <xdr:nvPicPr>
        <xdr:cNvPr id="3105" name="BExF7UPUFHMEGZAB1SPYZSOUFTAM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19</xdr:row>
      <xdr:rowOff>19050</xdr:rowOff>
    </xdr:from>
    <xdr:ext cx="123825" cy="123825"/>
    <xdr:pic macro="[1]!DesignIconClicked">
      <xdr:nvPicPr>
        <xdr:cNvPr id="3106" name="BExKQDWMRVP76Y4WYQZAXHYH7BW1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20</xdr:row>
      <xdr:rowOff>28575</xdr:rowOff>
    </xdr:from>
    <xdr:to>
      <xdr:col>5</xdr:col>
      <xdr:colOff>142875</xdr:colOff>
      <xdr:row>21</xdr:row>
      <xdr:rowOff>9525</xdr:rowOff>
    </xdr:to>
    <xdr:pic macro="[1]!DesignIconClicked">
      <xdr:nvPicPr>
        <xdr:cNvPr id="3107" name="BEx1KKUIQN903WVY4KND8NDRZH6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20</xdr:row>
      <xdr:rowOff>28575</xdr:rowOff>
    </xdr:from>
    <xdr:to>
      <xdr:col>5</xdr:col>
      <xdr:colOff>314325</xdr:colOff>
      <xdr:row>21</xdr:row>
      <xdr:rowOff>9525</xdr:rowOff>
    </xdr:to>
    <xdr:pic macro="[1]!DesignIconClicked">
      <xdr:nvPicPr>
        <xdr:cNvPr id="3108" name="BExD9ULRVZCAYHUQ27T5HBXSIPD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20</xdr:row>
      <xdr:rowOff>28575</xdr:rowOff>
    </xdr:from>
    <xdr:ext cx="123825" cy="123825"/>
    <xdr:pic macro="[1]!DesignIconClicked">
      <xdr:nvPicPr>
        <xdr:cNvPr id="3109" name="BEx3DE8U6SVRAQW2R1UPTRM2T3FK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21</xdr:row>
      <xdr:rowOff>28575</xdr:rowOff>
    </xdr:from>
    <xdr:to>
      <xdr:col>5</xdr:col>
      <xdr:colOff>142875</xdr:colOff>
      <xdr:row>22</xdr:row>
      <xdr:rowOff>9525</xdr:rowOff>
    </xdr:to>
    <xdr:pic macro="[1]!DesignIconClicked">
      <xdr:nvPicPr>
        <xdr:cNvPr id="3110" name="BEx9J61NV2XE051NL9UMGCEHJ3A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21</xdr:row>
      <xdr:rowOff>28575</xdr:rowOff>
    </xdr:from>
    <xdr:to>
      <xdr:col>5</xdr:col>
      <xdr:colOff>314325</xdr:colOff>
      <xdr:row>22</xdr:row>
      <xdr:rowOff>9525</xdr:rowOff>
    </xdr:to>
    <xdr:pic macro="[1]!DesignIconClicked">
      <xdr:nvPicPr>
        <xdr:cNvPr id="3111" name="BEx3GSTMH9TP7K0H6YCQYJI1MOVC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21</xdr:row>
      <xdr:rowOff>28575</xdr:rowOff>
    </xdr:from>
    <xdr:ext cx="123825" cy="123825"/>
    <xdr:pic macro="[1]!DesignIconClicked">
      <xdr:nvPicPr>
        <xdr:cNvPr id="3112" name="BExKRQRBU4YG6145MP0RHXJFPEGM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22</xdr:row>
      <xdr:rowOff>19050</xdr:rowOff>
    </xdr:from>
    <xdr:to>
      <xdr:col>5</xdr:col>
      <xdr:colOff>142875</xdr:colOff>
      <xdr:row>23</xdr:row>
      <xdr:rowOff>0</xdr:rowOff>
    </xdr:to>
    <xdr:pic macro="[1]!DesignIconClicked">
      <xdr:nvPicPr>
        <xdr:cNvPr id="3113" name="BExMQIQP3LB9Z5YSUWNF0JGFV33R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22</xdr:row>
      <xdr:rowOff>19050</xdr:rowOff>
    </xdr:from>
    <xdr:to>
      <xdr:col>5</xdr:col>
      <xdr:colOff>314325</xdr:colOff>
      <xdr:row>23</xdr:row>
      <xdr:rowOff>0</xdr:rowOff>
    </xdr:to>
    <xdr:pic macro="[1]!DesignIconClicked">
      <xdr:nvPicPr>
        <xdr:cNvPr id="3114" name="BExB2TMIKI1ND0Q7COI2AW61PBSD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22</xdr:row>
      <xdr:rowOff>19050</xdr:rowOff>
    </xdr:from>
    <xdr:ext cx="123825" cy="123825"/>
    <xdr:pic macro="[1]!DesignIconClicked">
      <xdr:nvPicPr>
        <xdr:cNvPr id="3115" name="BExGPSEJEX37UKFPTVV1WERKSG54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23</xdr:row>
      <xdr:rowOff>28575</xdr:rowOff>
    </xdr:from>
    <xdr:to>
      <xdr:col>5</xdr:col>
      <xdr:colOff>142875</xdr:colOff>
      <xdr:row>24</xdr:row>
      <xdr:rowOff>9525</xdr:rowOff>
    </xdr:to>
    <xdr:pic macro="[1]!DesignIconClicked">
      <xdr:nvPicPr>
        <xdr:cNvPr id="3116" name="BEx7IEL2X2EOW0P4TFS7X0QH8ZXI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23</xdr:row>
      <xdr:rowOff>28575</xdr:rowOff>
    </xdr:from>
    <xdr:to>
      <xdr:col>5</xdr:col>
      <xdr:colOff>314325</xdr:colOff>
      <xdr:row>24</xdr:row>
      <xdr:rowOff>9525</xdr:rowOff>
    </xdr:to>
    <xdr:pic macro="[1]!DesignIconClicked">
      <xdr:nvPicPr>
        <xdr:cNvPr id="3117" name="BExO7NI9QBLS19JRUKM6IWXN9OOK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23</xdr:row>
      <xdr:rowOff>28575</xdr:rowOff>
    </xdr:from>
    <xdr:ext cx="123825" cy="123825"/>
    <xdr:pic macro="[1]!DesignIconClicked">
      <xdr:nvPicPr>
        <xdr:cNvPr id="3118" name="BExIUCIWENAH3Y6YPHNZP1FAAY10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23</xdr:row>
      <xdr:rowOff>28575</xdr:rowOff>
    </xdr:from>
    <xdr:ext cx="123825" cy="123825"/>
    <xdr:pic macro="[1]!DesignIconClicked">
      <xdr:nvPicPr>
        <xdr:cNvPr id="3119" name="BExGXP9OE5Z8HOBOJ95ESG2D6DUV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24</xdr:row>
      <xdr:rowOff>28575</xdr:rowOff>
    </xdr:from>
    <xdr:to>
      <xdr:col>5</xdr:col>
      <xdr:colOff>142875</xdr:colOff>
      <xdr:row>25</xdr:row>
      <xdr:rowOff>9525</xdr:rowOff>
    </xdr:to>
    <xdr:pic macro="[1]!DesignIconClicked">
      <xdr:nvPicPr>
        <xdr:cNvPr id="3120" name="BExW2Y0W45S531GFG2P4UIMGFRG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24</xdr:row>
      <xdr:rowOff>28575</xdr:rowOff>
    </xdr:from>
    <xdr:to>
      <xdr:col>5</xdr:col>
      <xdr:colOff>314325</xdr:colOff>
      <xdr:row>25</xdr:row>
      <xdr:rowOff>9525</xdr:rowOff>
    </xdr:to>
    <xdr:pic macro="[1]!DesignIconClicked">
      <xdr:nvPicPr>
        <xdr:cNvPr id="3121" name="BExEVMGHLGEICJ8WR2F8QMAK8MOQ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24</xdr:row>
      <xdr:rowOff>28575</xdr:rowOff>
    </xdr:from>
    <xdr:ext cx="123825" cy="123825"/>
    <xdr:pic macro="[1]!DesignIconClicked">
      <xdr:nvPicPr>
        <xdr:cNvPr id="3122" name="BExW18VRO3YYJYUKZP64P0K2VUVG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25</xdr:row>
      <xdr:rowOff>28575</xdr:rowOff>
    </xdr:from>
    <xdr:to>
      <xdr:col>5</xdr:col>
      <xdr:colOff>142875</xdr:colOff>
      <xdr:row>26</xdr:row>
      <xdr:rowOff>9525</xdr:rowOff>
    </xdr:to>
    <xdr:pic macro="[1]!DesignIconClicked">
      <xdr:nvPicPr>
        <xdr:cNvPr id="3123" name="BExGZGI5S5R45KCZFSLCBJP7YMA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25</xdr:row>
      <xdr:rowOff>28575</xdr:rowOff>
    </xdr:from>
    <xdr:to>
      <xdr:col>5</xdr:col>
      <xdr:colOff>314325</xdr:colOff>
      <xdr:row>26</xdr:row>
      <xdr:rowOff>9525</xdr:rowOff>
    </xdr:to>
    <xdr:pic macro="[1]!DesignIconClicked">
      <xdr:nvPicPr>
        <xdr:cNvPr id="3124" name="BExRZZ3WB3HNDSA3YLJZAVFLF3H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25</xdr:row>
      <xdr:rowOff>28575</xdr:rowOff>
    </xdr:from>
    <xdr:ext cx="123825" cy="123825"/>
    <xdr:pic macro="[1]!DesignIconClicked">
      <xdr:nvPicPr>
        <xdr:cNvPr id="3125" name="BExMOSEG137YQHOQYSSQSHG5YH46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26</xdr:row>
      <xdr:rowOff>19050</xdr:rowOff>
    </xdr:from>
    <xdr:to>
      <xdr:col>5</xdr:col>
      <xdr:colOff>142875</xdr:colOff>
      <xdr:row>27</xdr:row>
      <xdr:rowOff>0</xdr:rowOff>
    </xdr:to>
    <xdr:pic macro="[1]!DesignIconClicked">
      <xdr:nvPicPr>
        <xdr:cNvPr id="3126" name="BEx9HTN86LBSCYFYUY5JZ2A0F24K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26</xdr:row>
      <xdr:rowOff>19050</xdr:rowOff>
    </xdr:from>
    <xdr:to>
      <xdr:col>5</xdr:col>
      <xdr:colOff>314325</xdr:colOff>
      <xdr:row>27</xdr:row>
      <xdr:rowOff>0</xdr:rowOff>
    </xdr:to>
    <xdr:pic macro="[1]!DesignIconClicked">
      <xdr:nvPicPr>
        <xdr:cNvPr id="3127" name="BExB33T7Z2C85T2SWCWZE05VGKUX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26</xdr:row>
      <xdr:rowOff>19050</xdr:rowOff>
    </xdr:from>
    <xdr:ext cx="123825" cy="123825"/>
    <xdr:pic macro="[1]!DesignIconClicked">
      <xdr:nvPicPr>
        <xdr:cNvPr id="3128" name="BExOB414H67P2GMM86OZXUMXUY0N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26</xdr:row>
      <xdr:rowOff>19050</xdr:rowOff>
    </xdr:from>
    <xdr:ext cx="123825" cy="123825"/>
    <xdr:pic macro="[1]!DesignIconClicked">
      <xdr:nvPicPr>
        <xdr:cNvPr id="3129" name="BEx3SW4UFVAXMRG40ZJOQLT2VED0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27</xdr:row>
      <xdr:rowOff>19050</xdr:rowOff>
    </xdr:from>
    <xdr:to>
      <xdr:col>5</xdr:col>
      <xdr:colOff>142875</xdr:colOff>
      <xdr:row>28</xdr:row>
      <xdr:rowOff>0</xdr:rowOff>
    </xdr:to>
    <xdr:pic macro="[1]!DesignIconClicked">
      <xdr:nvPicPr>
        <xdr:cNvPr id="3130" name="BEx1MITTG5I0O7A3WINGWM41U3WZ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27</xdr:row>
      <xdr:rowOff>19050</xdr:rowOff>
    </xdr:from>
    <xdr:to>
      <xdr:col>5</xdr:col>
      <xdr:colOff>314325</xdr:colOff>
      <xdr:row>28</xdr:row>
      <xdr:rowOff>0</xdr:rowOff>
    </xdr:to>
    <xdr:pic macro="[1]!DesignIconClicked">
      <xdr:nvPicPr>
        <xdr:cNvPr id="3131" name="BExISOFU7F2872HHSFRPPIDUU3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27</xdr:row>
      <xdr:rowOff>19050</xdr:rowOff>
    </xdr:from>
    <xdr:ext cx="123825" cy="123825"/>
    <xdr:pic macro="[1]!DesignIconClicked">
      <xdr:nvPicPr>
        <xdr:cNvPr id="3132" name="BEx5KT5VA9BZASN43MUN3W9869C2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28</xdr:row>
      <xdr:rowOff>28575</xdr:rowOff>
    </xdr:from>
    <xdr:to>
      <xdr:col>5</xdr:col>
      <xdr:colOff>142875</xdr:colOff>
      <xdr:row>29</xdr:row>
      <xdr:rowOff>9525</xdr:rowOff>
    </xdr:to>
    <xdr:pic macro="[1]!DesignIconClicked">
      <xdr:nvPicPr>
        <xdr:cNvPr id="3133" name="BExKJBWTGIAOWC6UP1RI7AZ4GF6L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28</xdr:row>
      <xdr:rowOff>28575</xdr:rowOff>
    </xdr:from>
    <xdr:to>
      <xdr:col>5</xdr:col>
      <xdr:colOff>314325</xdr:colOff>
      <xdr:row>29</xdr:row>
      <xdr:rowOff>9525</xdr:rowOff>
    </xdr:to>
    <xdr:pic macro="[1]!DesignIconClicked">
      <xdr:nvPicPr>
        <xdr:cNvPr id="3134" name="BEx95WH41UYDY86TGWRNJBJREMHO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28</xdr:row>
      <xdr:rowOff>28575</xdr:rowOff>
    </xdr:from>
    <xdr:ext cx="123825" cy="123825"/>
    <xdr:pic macro="[1]!DesignIconClicked">
      <xdr:nvPicPr>
        <xdr:cNvPr id="3135" name="BExQ2JOB7LLXXQ1WH2YV0Y1KX8FZ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6</xdr:col>
      <xdr:colOff>0</xdr:colOff>
      <xdr:row>0</xdr:row>
      <xdr:rowOff>0</xdr:rowOff>
    </xdr:from>
    <xdr:to>
      <xdr:col>15</xdr:col>
      <xdr:colOff>523875</xdr:colOff>
      <xdr:row>1</xdr:row>
      <xdr:rowOff>57150</xdr:rowOff>
    </xdr:to>
    <xdr:sp macro="" textlink="">
      <xdr:nvSpPr>
        <xdr:cNvPr id="3679" name="TextQueryTitle"/>
        <xdr:cNvSpPr txBox="1">
          <a:spLocks noChangeArrowheads="1"/>
        </xdr:cNvSpPr>
      </xdr:nvSpPr>
      <xdr:spPr bwMode="auto">
        <a:xfrm>
          <a:off x="762000" y="0"/>
          <a:ext cx="7315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161925</xdr:colOff>
      <xdr:row>2</xdr:row>
      <xdr:rowOff>38100</xdr:rowOff>
    </xdr:from>
    <xdr:to>
      <xdr:col>2</xdr:col>
      <xdr:colOff>333375</xdr:colOff>
      <xdr:row>2</xdr:row>
      <xdr:rowOff>190500</xdr:rowOff>
    </xdr:to>
    <xdr:pic macro="[0]!Sheet3.Table_click">
      <xdr:nvPicPr>
        <xdr:cNvPr id="3693" name="TableA" descr="Tabl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1925" y="771525"/>
          <a:ext cx="4286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A_click">
      <xdr:nvPicPr>
        <xdr:cNvPr id="3694" name="FilterA" descr="Filter_pressed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_click">
      <xdr:nvPicPr>
        <xdr:cNvPr id="3695" name="Filter" descr="Filter" hidden="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3</xdr:col>
      <xdr:colOff>76200</xdr:colOff>
      <xdr:row>2</xdr:row>
      <xdr:rowOff>38100</xdr:rowOff>
    </xdr:from>
    <xdr:to>
      <xdr:col>3</xdr:col>
      <xdr:colOff>771525</xdr:colOff>
      <xdr:row>2</xdr:row>
      <xdr:rowOff>190500</xdr:rowOff>
    </xdr:to>
    <xdr:pic macro="[0]!Sheet3.Info_click">
      <xdr:nvPicPr>
        <xdr:cNvPr id="3696" name="Info" descr="Information" hidden="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3</xdr:col>
      <xdr:colOff>76200</xdr:colOff>
      <xdr:row>2</xdr:row>
      <xdr:rowOff>38100</xdr:rowOff>
    </xdr:from>
    <xdr:to>
      <xdr:col>3</xdr:col>
      <xdr:colOff>771525</xdr:colOff>
      <xdr:row>2</xdr:row>
      <xdr:rowOff>190500</xdr:rowOff>
    </xdr:to>
    <xdr:pic macro="[0]!Sheet3.InfoA_click">
      <xdr:nvPicPr>
        <xdr:cNvPr id="3697" name="InfoA" descr="Information_pressed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  <sheetName val="SAPBEXqueries"/>
      <sheetName val="SAPBEXfilters"/>
      <sheetName val="Sheet1"/>
      <sheetName val="Sheet2"/>
    </sheetNames>
    <definedNames>
      <definedName name="DesignIconClicked"/>
    </defined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28515625" defaultRowHeight="10.199999999999999" x14ac:dyDescent="0.2"/>
  <sheetData/>
  <pageMargins left="0.7" right="0.7" top="0.75" bottom="0.75" header="0.3" footer="0.3"/>
  <customProperties>
    <customPr name="_pios_id" r:id="rId1"/>
    <customPr name="serializedData2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15"/>
  <sheetViews>
    <sheetView workbookViewId="0"/>
  </sheetViews>
  <sheetFormatPr baseColWidth="10" defaultColWidth="9.28515625" defaultRowHeight="10.199999999999999" x14ac:dyDescent="0.2"/>
  <cols>
    <col min="3" max="4" width="9.28515625" customWidth="1"/>
    <col min="5" max="5" width="0" hidden="1" customWidth="1"/>
  </cols>
  <sheetData>
    <row r="1" spans="1:4" x14ac:dyDescent="0.2">
      <c r="A1">
        <v>7</v>
      </c>
    </row>
    <row r="14" spans="1:4" ht="13.2" x14ac:dyDescent="0.25">
      <c r="C14" s="12" t="s">
        <v>3</v>
      </c>
      <c r="D14" s="12"/>
    </row>
    <row r="15" spans="1:4" x14ac:dyDescent="0.2">
      <c r="C15" s="7"/>
      <c r="D15" s="7"/>
    </row>
  </sheetData>
  <phoneticPr fontId="2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49A9C"/>
    <pageSetUpPr fitToPage="1"/>
  </sheetPr>
  <dimension ref="A1:O129"/>
  <sheetViews>
    <sheetView showGridLines="0" tabSelected="1" zoomScale="60" zoomScaleNormal="60" zoomScaleSheetLayoutView="70" workbookViewId="0">
      <selection activeCell="S14" sqref="S14"/>
    </sheetView>
  </sheetViews>
  <sheetFormatPr baseColWidth="10" defaultColWidth="13.28515625" defaultRowHeight="15" outlineLevelRow="1" outlineLevelCol="1" x14ac:dyDescent="0.25"/>
  <cols>
    <col min="1" max="1" width="5.85546875" style="31" customWidth="1"/>
    <col min="2" max="2" width="68.42578125" style="32" customWidth="1"/>
    <col min="3" max="5" width="15.7109375" style="33" customWidth="1"/>
    <col min="6" max="6" width="15.7109375" style="33" hidden="1" customWidth="1" outlineLevel="1"/>
    <col min="7" max="7" width="15.7109375" style="33" customWidth="1" collapsed="1"/>
    <col min="8" max="9" width="15.7109375" style="33" customWidth="1"/>
    <col min="10" max="16384" width="13.28515625" style="31"/>
  </cols>
  <sheetData>
    <row r="1" spans="1:15" x14ac:dyDescent="0.25">
      <c r="E1" s="34"/>
      <c r="F1" s="35" t="s">
        <v>25</v>
      </c>
      <c r="G1" s="35" t="s">
        <v>26</v>
      </c>
    </row>
    <row r="2" spans="1:15" s="33" customFormat="1" x14ac:dyDescent="0.25">
      <c r="A2" s="33" t="s">
        <v>27</v>
      </c>
      <c r="K2" s="31"/>
      <c r="L2" s="31"/>
      <c r="M2" s="36"/>
      <c r="N2" s="37"/>
      <c r="O2" s="37"/>
    </row>
    <row r="3" spans="1:15" ht="27.6" x14ac:dyDescent="0.45">
      <c r="A3" s="38" t="s">
        <v>28</v>
      </c>
      <c r="B3" s="31"/>
      <c r="C3" s="31"/>
      <c r="D3" s="31"/>
      <c r="E3" s="31"/>
      <c r="F3" s="31"/>
      <c r="G3" s="31"/>
      <c r="H3" s="31"/>
      <c r="I3" s="31"/>
      <c r="M3" s="36"/>
      <c r="N3" s="39"/>
      <c r="O3" s="39"/>
    </row>
    <row r="4" spans="1:15" s="42" customFormat="1" ht="28.2" thickBot="1" x14ac:dyDescent="0.5">
      <c r="A4" s="40" t="str">
        <f>SUBSTITUTE(C9&amp;" vs. "&amp;G9,CHAR(10)," ")</f>
        <v>Q1 2017 vs. Q1 2016</v>
      </c>
      <c r="B4" s="41"/>
      <c r="C4" s="41"/>
      <c r="D4" s="41"/>
      <c r="E4" s="41"/>
      <c r="F4" s="41"/>
      <c r="G4" s="41"/>
      <c r="H4" s="41"/>
      <c r="I4" s="41"/>
      <c r="K4" s="31"/>
      <c r="L4" s="31"/>
      <c r="M4" s="36"/>
      <c r="N4" s="43"/>
      <c r="O4" s="43"/>
    </row>
    <row r="5" spans="1:15" ht="15.6" x14ac:dyDescent="0.3">
      <c r="A5" s="44"/>
      <c r="B5" s="45"/>
      <c r="C5" s="46"/>
      <c r="D5" s="46"/>
      <c r="E5" s="46"/>
      <c r="F5" s="46"/>
      <c r="G5" s="46"/>
      <c r="H5" s="47"/>
      <c r="I5" s="48"/>
    </row>
    <row r="6" spans="1:15" ht="15.6" x14ac:dyDescent="0.3">
      <c r="A6" s="44"/>
      <c r="B6" s="45"/>
      <c r="C6" s="46"/>
      <c r="D6" s="46"/>
      <c r="E6" s="46"/>
      <c r="F6" s="46"/>
      <c r="G6" s="46"/>
      <c r="H6" s="47"/>
      <c r="I6" s="48"/>
    </row>
    <row r="7" spans="1:15" ht="15.6" x14ac:dyDescent="0.3">
      <c r="A7" s="44"/>
      <c r="B7" s="45"/>
      <c r="C7" s="46"/>
      <c r="D7" s="46"/>
      <c r="E7" s="46"/>
      <c r="F7" s="46"/>
      <c r="G7" s="46"/>
      <c r="H7" s="47"/>
      <c r="I7" s="48"/>
    </row>
    <row r="8" spans="1:15" x14ac:dyDescent="0.25">
      <c r="A8" s="49"/>
      <c r="B8" s="50"/>
      <c r="C8" s="46"/>
      <c r="D8" s="46"/>
      <c r="E8" s="46"/>
      <c r="F8" s="46"/>
      <c r="G8" s="46"/>
      <c r="H8" s="46"/>
      <c r="I8" s="46"/>
    </row>
    <row r="9" spans="1:15" s="49" customFormat="1" ht="43.5" customHeight="1" thickBot="1" x14ac:dyDescent="0.3">
      <c r="A9" s="51" t="s">
        <v>29</v>
      </c>
      <c r="B9" s="51"/>
      <c r="C9" s="190" t="str">
        <f>'IS segment reporting'!C9</f>
        <v>Q1 2017</v>
      </c>
      <c r="D9" s="191"/>
      <c r="E9" s="191"/>
      <c r="F9" s="52"/>
      <c r="G9" s="53" t="str">
        <f>'IS segment reporting'!D9</f>
        <v>Q1 2016</v>
      </c>
      <c r="H9" s="54" t="s">
        <v>30</v>
      </c>
      <c r="I9" s="54" t="s">
        <v>31</v>
      </c>
    </row>
    <row r="10" spans="1:15" s="61" customFormat="1" ht="19.5" customHeight="1" x14ac:dyDescent="0.25">
      <c r="A10" s="55" t="s">
        <v>32</v>
      </c>
      <c r="B10" s="56"/>
      <c r="C10" s="57">
        <v>12925.10245722</v>
      </c>
      <c r="D10" s="57"/>
      <c r="E10" s="57"/>
      <c r="F10" s="58">
        <v>12925.10245722</v>
      </c>
      <c r="G10" s="57">
        <v>12510.549588559999</v>
      </c>
      <c r="H10" s="59">
        <v>414.55286866000097</v>
      </c>
      <c r="I10" s="60">
        <v>3.3136263577027814</v>
      </c>
      <c r="K10" s="49"/>
      <c r="M10" s="62"/>
    </row>
    <row r="11" spans="1:15" s="61" customFormat="1" ht="19.5" customHeight="1" x14ac:dyDescent="0.25">
      <c r="A11" s="63" t="s">
        <v>6</v>
      </c>
      <c r="B11" s="63" t="s">
        <v>33</v>
      </c>
      <c r="C11" s="59"/>
      <c r="D11" s="59"/>
      <c r="E11" s="59"/>
      <c r="F11" s="64"/>
      <c r="G11" s="59"/>
      <c r="H11" s="59"/>
      <c r="I11" s="65"/>
      <c r="K11" s="49"/>
      <c r="M11" s="62"/>
    </row>
    <row r="12" spans="1:15" s="49" customFormat="1" ht="19.5" customHeight="1" x14ac:dyDescent="0.25">
      <c r="A12" s="63"/>
      <c r="B12" s="63" t="s">
        <v>34</v>
      </c>
      <c r="C12" s="59">
        <v>12201.83429692</v>
      </c>
      <c r="D12" s="59"/>
      <c r="E12" s="59"/>
      <c r="F12" s="64">
        <v>12201.83429692</v>
      </c>
      <c r="G12" s="59">
        <v>11684.70411506</v>
      </c>
      <c r="H12" s="59">
        <v>517.13018186000045</v>
      </c>
      <c r="I12" s="60">
        <v>4.4257019841306011</v>
      </c>
      <c r="M12" s="62"/>
    </row>
    <row r="13" spans="1:15" s="49" customFormat="1" ht="19.5" customHeight="1" x14ac:dyDescent="0.25">
      <c r="A13" s="63"/>
      <c r="B13" s="63" t="s">
        <v>35</v>
      </c>
      <c r="C13" s="59">
        <v>-359.57250949000002</v>
      </c>
      <c r="D13" s="59"/>
      <c r="E13" s="59"/>
      <c r="F13" s="64">
        <v>-359.57250949000002</v>
      </c>
      <c r="G13" s="59">
        <v>-342.37706078999997</v>
      </c>
      <c r="H13" s="59">
        <v>-17.195448700000043</v>
      </c>
      <c r="I13" s="60">
        <v>-5.0223717267515848</v>
      </c>
      <c r="M13" s="62"/>
    </row>
    <row r="14" spans="1:15" s="49" customFormat="1" ht="19.5" customHeight="1" x14ac:dyDescent="0.25">
      <c r="A14" s="63"/>
      <c r="B14" s="63" t="s">
        <v>36</v>
      </c>
      <c r="C14" s="59"/>
      <c r="D14" s="59">
        <v>11842.261787429999</v>
      </c>
      <c r="E14" s="59"/>
      <c r="F14" s="64">
        <v>11842.261787429999</v>
      </c>
      <c r="G14" s="59">
        <v>11342.327054269999</v>
      </c>
      <c r="H14" s="59">
        <v>499.93473316000018</v>
      </c>
      <c r="I14" s="60">
        <v>4.4076910387784292</v>
      </c>
      <c r="M14" s="62"/>
    </row>
    <row r="15" spans="1:15" s="49" customFormat="1" ht="19.5" customHeight="1" x14ac:dyDescent="0.25">
      <c r="A15" s="63" t="s">
        <v>7</v>
      </c>
      <c r="B15" s="63" t="s">
        <v>37</v>
      </c>
      <c r="C15" s="59"/>
      <c r="D15" s="59">
        <v>2001.04335855</v>
      </c>
      <c r="E15" s="59"/>
      <c r="F15" s="64">
        <v>2001.04335855</v>
      </c>
      <c r="G15" s="59">
        <v>1510.9826964599999</v>
      </c>
      <c r="H15" s="59">
        <v>490.06066209000005</v>
      </c>
      <c r="I15" s="60">
        <v>32.433241177290569</v>
      </c>
      <c r="M15" s="62"/>
    </row>
    <row r="16" spans="1:15" s="49" customFormat="1" ht="19.5" customHeight="1" x14ac:dyDescent="0.25">
      <c r="A16" s="63" t="s">
        <v>8</v>
      </c>
      <c r="B16" s="63" t="s">
        <v>38</v>
      </c>
      <c r="C16" s="59"/>
      <c r="D16" s="59"/>
      <c r="E16" s="59"/>
      <c r="F16" s="64"/>
      <c r="G16" s="59"/>
      <c r="H16" s="59"/>
      <c r="I16" s="65"/>
      <c r="M16" s="62"/>
    </row>
    <row r="17" spans="1:13" s="49" customFormat="1" ht="19.5" customHeight="1" x14ac:dyDescent="0.25">
      <c r="A17" s="63"/>
      <c r="B17" s="63" t="s">
        <v>34</v>
      </c>
      <c r="C17" s="59">
        <v>-10297.51876438</v>
      </c>
      <c r="D17" s="59"/>
      <c r="E17" s="59"/>
      <c r="F17" s="64">
        <v>-10297.51876438</v>
      </c>
      <c r="G17" s="59">
        <v>-9165.6003699899993</v>
      </c>
      <c r="H17" s="59">
        <v>-1131.9183943900007</v>
      </c>
      <c r="I17" s="60">
        <v>-12.349637216304203</v>
      </c>
      <c r="M17" s="62"/>
    </row>
    <row r="18" spans="1:13" s="49" customFormat="1" ht="19.5" customHeight="1" x14ac:dyDescent="0.25">
      <c r="A18" s="63"/>
      <c r="B18" s="63" t="s">
        <v>39</v>
      </c>
      <c r="C18" s="59">
        <v>119.80479336000001</v>
      </c>
      <c r="D18" s="59"/>
      <c r="E18" s="59"/>
      <c r="F18" s="64">
        <v>119.80479336000001</v>
      </c>
      <c r="G18" s="59">
        <v>196.88849091</v>
      </c>
      <c r="H18" s="59">
        <v>-77.083697549999997</v>
      </c>
      <c r="I18" s="60">
        <v>-39.150941324059332</v>
      </c>
      <c r="M18" s="62"/>
    </row>
    <row r="19" spans="1:13" s="49" customFormat="1" ht="19.5" customHeight="1" x14ac:dyDescent="0.25">
      <c r="A19" s="63"/>
      <c r="B19" s="63" t="s">
        <v>36</v>
      </c>
      <c r="C19" s="59"/>
      <c r="D19" s="59">
        <v>-10177.713971020001</v>
      </c>
      <c r="E19" s="59"/>
      <c r="F19" s="64">
        <v>-10177.713971020001</v>
      </c>
      <c r="G19" s="59">
        <v>-8968.7118790799996</v>
      </c>
      <c r="H19" s="59">
        <v>-1209.0020919400013</v>
      </c>
      <c r="I19" s="60">
        <v>-13.480219994133865</v>
      </c>
      <c r="M19" s="62"/>
    </row>
    <row r="20" spans="1:13" s="49" customFormat="1" ht="19.5" customHeight="1" x14ac:dyDescent="0.25">
      <c r="A20" s="63" t="s">
        <v>9</v>
      </c>
      <c r="B20" s="63" t="s">
        <v>40</v>
      </c>
      <c r="C20" s="59"/>
      <c r="D20" s="59"/>
      <c r="E20" s="59"/>
      <c r="F20" s="64"/>
      <c r="G20" s="59"/>
      <c r="H20" s="59"/>
      <c r="I20" s="60"/>
      <c r="M20" s="62"/>
    </row>
    <row r="21" spans="1:13" s="49" customFormat="1" ht="19.5" customHeight="1" x14ac:dyDescent="0.25">
      <c r="A21" s="63"/>
      <c r="B21" s="63" t="s">
        <v>34</v>
      </c>
      <c r="C21" s="59">
        <v>-3040.96352269</v>
      </c>
      <c r="D21" s="59"/>
      <c r="E21" s="59"/>
      <c r="F21" s="64">
        <v>-3040.96352269</v>
      </c>
      <c r="G21" s="59">
        <v>-2997.9178868600002</v>
      </c>
      <c r="H21" s="59">
        <v>-43.04563582999981</v>
      </c>
      <c r="I21" s="60">
        <v>-1.4358510624547336</v>
      </c>
      <c r="M21" s="62"/>
    </row>
    <row r="22" spans="1:13" s="49" customFormat="1" ht="19.5" customHeight="1" x14ac:dyDescent="0.25">
      <c r="A22" s="63"/>
      <c r="B22" s="63" t="s">
        <v>39</v>
      </c>
      <c r="C22" s="59">
        <v>69.57246284</v>
      </c>
      <c r="D22" s="59"/>
      <c r="E22" s="59"/>
      <c r="F22" s="64">
        <v>69.57246284</v>
      </c>
      <c r="G22" s="59">
        <v>57.915574450000001</v>
      </c>
      <c r="H22" s="59">
        <v>11.656888389999999</v>
      </c>
      <c r="I22" s="60">
        <v>20.127381107242041</v>
      </c>
      <c r="M22" s="62"/>
    </row>
    <row r="23" spans="1:13" s="49" customFormat="1" ht="19.5" customHeight="1" x14ac:dyDescent="0.25">
      <c r="A23" s="63"/>
      <c r="B23" s="63" t="s">
        <v>36</v>
      </c>
      <c r="C23" s="59"/>
      <c r="D23" s="59">
        <v>-2971.3910598500001</v>
      </c>
      <c r="E23" s="59"/>
      <c r="F23" s="64">
        <v>-2971.3910598500001</v>
      </c>
      <c r="G23" s="59">
        <v>-2940.0023124099998</v>
      </c>
      <c r="H23" s="59">
        <v>-31.388747440000316</v>
      </c>
      <c r="I23" s="60">
        <v>-1.0676436310102799</v>
      </c>
      <c r="M23" s="62"/>
    </row>
    <row r="24" spans="1:13" s="70" customFormat="1" ht="19.5" customHeight="1" x14ac:dyDescent="0.25">
      <c r="A24" s="66" t="s">
        <v>10</v>
      </c>
      <c r="B24" s="66" t="s">
        <v>41</v>
      </c>
      <c r="C24" s="67"/>
      <c r="D24" s="67"/>
      <c r="E24" s="67">
        <v>694.20011510999996</v>
      </c>
      <c r="F24" s="68">
        <v>694.20011510999996</v>
      </c>
      <c r="G24" s="67">
        <v>944.59555923999994</v>
      </c>
      <c r="H24" s="67">
        <v>-250.39544412999999</v>
      </c>
      <c r="I24" s="69">
        <v>-26.508217372042537</v>
      </c>
      <c r="M24" s="71"/>
    </row>
    <row r="25" spans="1:13" s="72" customFormat="1" ht="19.5" customHeight="1" x14ac:dyDescent="0.25">
      <c r="A25" s="63" t="s">
        <v>11</v>
      </c>
      <c r="B25" s="63" t="s">
        <v>42</v>
      </c>
      <c r="C25" s="59"/>
      <c r="D25" s="59">
        <v>2150.76181782</v>
      </c>
      <c r="E25" s="59"/>
      <c r="F25" s="64">
        <v>2150.76181782</v>
      </c>
      <c r="G25" s="59">
        <v>1572.3344726099999</v>
      </c>
      <c r="H25" s="59">
        <v>578.42734521000011</v>
      </c>
      <c r="I25" s="60">
        <v>36.787805348428087</v>
      </c>
      <c r="K25" s="49"/>
      <c r="L25" s="49"/>
      <c r="M25" s="62"/>
    </row>
    <row r="26" spans="1:13" s="49" customFormat="1" ht="19.5" customHeight="1" x14ac:dyDescent="0.25">
      <c r="A26" s="63"/>
      <c r="B26" s="63" t="s">
        <v>43</v>
      </c>
      <c r="C26" s="59"/>
      <c r="D26" s="59"/>
      <c r="E26" s="59"/>
      <c r="F26" s="64"/>
      <c r="G26" s="59"/>
      <c r="H26" s="59"/>
      <c r="I26" s="60"/>
      <c r="M26" s="62"/>
    </row>
    <row r="27" spans="1:13" s="49" customFormat="1" ht="19.5" customHeight="1" x14ac:dyDescent="0.25">
      <c r="A27" s="63"/>
      <c r="B27" s="63" t="s">
        <v>44</v>
      </c>
      <c r="C27" s="59"/>
      <c r="D27" s="59">
        <v>2.4146206499999998</v>
      </c>
      <c r="E27" s="59"/>
      <c r="F27" s="64">
        <v>2.4146206499999998</v>
      </c>
      <c r="G27" s="59">
        <v>2.3067461599999999</v>
      </c>
      <c r="H27" s="59">
        <v>0.10787448999999993</v>
      </c>
      <c r="I27" s="60">
        <v>4.6764785770793242</v>
      </c>
      <c r="M27" s="62"/>
    </row>
    <row r="28" spans="1:13" s="49" customFormat="1" ht="19.5" customHeight="1" x14ac:dyDescent="0.25">
      <c r="A28" s="63" t="s">
        <v>12</v>
      </c>
      <c r="B28" s="63" t="s">
        <v>45</v>
      </c>
      <c r="C28" s="59"/>
      <c r="D28" s="59">
        <v>156.12249077000001</v>
      </c>
      <c r="E28" s="59"/>
      <c r="F28" s="64">
        <v>156.12249077000001</v>
      </c>
      <c r="G28" s="59">
        <v>-208.11804943000001</v>
      </c>
      <c r="H28" s="59">
        <v>364.24054020000005</v>
      </c>
      <c r="I28" s="60" t="s">
        <v>59</v>
      </c>
      <c r="M28" s="62"/>
    </row>
    <row r="29" spans="1:13" s="49" customFormat="1" ht="19.5" customHeight="1" x14ac:dyDescent="0.25">
      <c r="A29" s="63" t="s">
        <v>13</v>
      </c>
      <c r="B29" s="63" t="s">
        <v>46</v>
      </c>
      <c r="C29" s="59"/>
      <c r="D29" s="59">
        <v>186.40305932000001</v>
      </c>
      <c r="E29" s="59"/>
      <c r="F29" s="64">
        <v>186.40305932000001</v>
      </c>
      <c r="G29" s="59">
        <v>181.40645724999999</v>
      </c>
      <c r="H29" s="59">
        <v>4.9966020700000229</v>
      </c>
      <c r="I29" s="60">
        <v>2.7543683646906252</v>
      </c>
      <c r="M29" s="62"/>
    </row>
    <row r="30" spans="1:13" s="49" customFormat="1" ht="19.5" customHeight="1" x14ac:dyDescent="0.25">
      <c r="A30" s="63" t="s">
        <v>14</v>
      </c>
      <c r="B30" s="63" t="s">
        <v>47</v>
      </c>
      <c r="C30" s="59"/>
      <c r="D30" s="59">
        <v>-234.21376660999999</v>
      </c>
      <c r="E30" s="59"/>
      <c r="F30" s="64">
        <v>-234.21376660999999</v>
      </c>
      <c r="G30" s="59">
        <v>-253.66733116</v>
      </c>
      <c r="H30" s="59">
        <v>19.45356455000001</v>
      </c>
      <c r="I30" s="60">
        <v>7.6689278280496138</v>
      </c>
      <c r="L30" s="72"/>
      <c r="M30" s="62"/>
    </row>
    <row r="31" spans="1:13" s="49" customFormat="1" ht="19.5" customHeight="1" x14ac:dyDescent="0.25">
      <c r="A31" s="63" t="s">
        <v>15</v>
      </c>
      <c r="B31" s="63" t="s">
        <v>48</v>
      </c>
      <c r="C31" s="59"/>
      <c r="D31" s="59">
        <v>-2001.04335855</v>
      </c>
      <c r="E31" s="59"/>
      <c r="F31" s="64">
        <v>-2001.04335855</v>
      </c>
      <c r="G31" s="59">
        <v>-1510.9826964599999</v>
      </c>
      <c r="H31" s="59">
        <v>-490.06066209000005</v>
      </c>
      <c r="I31" s="60">
        <v>-32.433241177290569</v>
      </c>
      <c r="L31" s="72"/>
      <c r="M31" s="62"/>
    </row>
    <row r="32" spans="1:13" s="70" customFormat="1" ht="19.5" customHeight="1" x14ac:dyDescent="0.25">
      <c r="A32" s="66" t="s">
        <v>16</v>
      </c>
      <c r="B32" s="66" t="s">
        <v>49</v>
      </c>
      <c r="C32" s="67"/>
      <c r="D32" s="67"/>
      <c r="E32" s="67">
        <v>258.03024275000001</v>
      </c>
      <c r="F32" s="68">
        <v>258.03024275000001</v>
      </c>
      <c r="G32" s="67">
        <v>-219.02714718999999</v>
      </c>
      <c r="H32" s="67">
        <v>477.05738994000001</v>
      </c>
      <c r="I32" s="69" t="s">
        <v>59</v>
      </c>
      <c r="L32" s="73"/>
      <c r="M32" s="71"/>
    </row>
    <row r="33" spans="1:13" s="72" customFormat="1" ht="19.5" customHeight="1" x14ac:dyDescent="0.25">
      <c r="A33" s="66" t="s">
        <v>17</v>
      </c>
      <c r="B33" s="66" t="s">
        <v>50</v>
      </c>
      <c r="C33" s="67"/>
      <c r="D33" s="67"/>
      <c r="E33" s="67">
        <v>952.23035786000003</v>
      </c>
      <c r="F33" s="68">
        <v>952.23035786000003</v>
      </c>
      <c r="G33" s="67">
        <v>725.56841205000001</v>
      </c>
      <c r="H33" s="67">
        <v>226.66194581000002</v>
      </c>
      <c r="I33" s="69">
        <v>31.239224592150578</v>
      </c>
      <c r="K33" s="70"/>
      <c r="L33" s="70"/>
      <c r="M33" s="71"/>
    </row>
    <row r="34" spans="1:13" s="72" customFormat="1" ht="19.5" customHeight="1" x14ac:dyDescent="0.25">
      <c r="A34" s="63" t="s">
        <v>18</v>
      </c>
      <c r="B34" s="63" t="s">
        <v>51</v>
      </c>
      <c r="C34" s="59"/>
      <c r="D34" s="59"/>
      <c r="E34" s="59">
        <v>-153.18017749000001</v>
      </c>
      <c r="F34" s="64">
        <v>-153.18017749000001</v>
      </c>
      <c r="G34" s="59">
        <v>-81.789108999999996</v>
      </c>
      <c r="H34" s="59">
        <v>-71.391068490000009</v>
      </c>
      <c r="I34" s="60">
        <v>-87.286766371302576</v>
      </c>
      <c r="K34" s="70"/>
      <c r="L34" s="70"/>
      <c r="M34" s="71"/>
    </row>
    <row r="35" spans="1:13" s="73" customFormat="1" ht="19.5" customHeight="1" x14ac:dyDescent="0.25">
      <c r="A35" s="63" t="s">
        <v>19</v>
      </c>
      <c r="B35" s="63" t="s">
        <v>52</v>
      </c>
      <c r="C35" s="59"/>
      <c r="D35" s="59"/>
      <c r="E35" s="59">
        <v>0</v>
      </c>
      <c r="F35" s="64">
        <v>0</v>
      </c>
      <c r="G35" s="59">
        <v>0</v>
      </c>
      <c r="H35" s="59">
        <v>0</v>
      </c>
      <c r="I35" s="60" t="s">
        <v>59</v>
      </c>
      <c r="K35" s="49"/>
      <c r="L35" s="70"/>
      <c r="M35" s="62"/>
    </row>
    <row r="36" spans="1:13" s="49" customFormat="1" ht="19.5" customHeight="1" x14ac:dyDescent="0.25">
      <c r="A36" s="63" t="s">
        <v>20</v>
      </c>
      <c r="B36" s="63" t="s">
        <v>53</v>
      </c>
      <c r="C36" s="59"/>
      <c r="D36" s="59"/>
      <c r="E36" s="59">
        <v>-54.245918430000003</v>
      </c>
      <c r="F36" s="64">
        <v>-54.245918430000003</v>
      </c>
      <c r="G36" s="59">
        <v>-50.75460176</v>
      </c>
      <c r="H36" s="59">
        <v>-3.4913166700000033</v>
      </c>
      <c r="I36" s="60">
        <v>-6.8788179769573725</v>
      </c>
      <c r="L36" s="70"/>
      <c r="M36" s="62"/>
    </row>
    <row r="37" spans="1:13" s="49" customFormat="1" ht="19.5" customHeight="1" x14ac:dyDescent="0.25">
      <c r="A37" s="63" t="s">
        <v>21</v>
      </c>
      <c r="B37" s="63" t="s">
        <v>54</v>
      </c>
      <c r="C37" s="59"/>
      <c r="D37" s="59"/>
      <c r="E37" s="59">
        <v>-187.5955563</v>
      </c>
      <c r="F37" s="64">
        <v>-187.5955563</v>
      </c>
      <c r="G37" s="59">
        <v>-156.56728938000001</v>
      </c>
      <c r="H37" s="59">
        <v>-31.028266919999993</v>
      </c>
      <c r="I37" s="60">
        <v>-19.81784767614656</v>
      </c>
      <c r="M37" s="62"/>
    </row>
    <row r="38" spans="1:13" s="70" customFormat="1" ht="19.5" customHeight="1" x14ac:dyDescent="0.25">
      <c r="A38" s="66" t="s">
        <v>22</v>
      </c>
      <c r="B38" s="66" t="s">
        <v>55</v>
      </c>
      <c r="C38" s="67"/>
      <c r="D38" s="67"/>
      <c r="E38" s="67">
        <v>557.20870563999995</v>
      </c>
      <c r="F38" s="68">
        <v>557.20870563999995</v>
      </c>
      <c r="G38" s="67">
        <v>436.45741191000002</v>
      </c>
      <c r="H38" s="67">
        <v>120.75129372999993</v>
      </c>
      <c r="I38" s="69">
        <v>27.666225944376798</v>
      </c>
      <c r="M38" s="71"/>
    </row>
    <row r="39" spans="1:13" s="70" customFormat="1" ht="19.5" customHeight="1" x14ac:dyDescent="0.25">
      <c r="A39" s="63"/>
      <c r="B39" s="63" t="s">
        <v>43</v>
      </c>
      <c r="C39" s="59"/>
      <c r="D39" s="59"/>
      <c r="E39" s="59"/>
      <c r="F39" s="64"/>
      <c r="G39" s="59"/>
      <c r="H39" s="59"/>
      <c r="I39" s="60"/>
      <c r="K39" s="49"/>
      <c r="L39" s="74"/>
      <c r="M39" s="62"/>
    </row>
    <row r="40" spans="1:13" s="49" customFormat="1" ht="19.5" customHeight="1" x14ac:dyDescent="0.3">
      <c r="A40" s="63"/>
      <c r="B40" s="63" t="s">
        <v>56</v>
      </c>
      <c r="C40" s="59"/>
      <c r="D40" s="59"/>
      <c r="E40" s="59">
        <v>553.57916342999999</v>
      </c>
      <c r="F40" s="64">
        <v>553.57916342999999</v>
      </c>
      <c r="G40" s="59">
        <v>430.23216248</v>
      </c>
      <c r="H40" s="59">
        <v>123.34700094999999</v>
      </c>
      <c r="I40" s="60">
        <v>28.669869830044135</v>
      </c>
      <c r="L40" s="75"/>
      <c r="M40" s="62"/>
    </row>
    <row r="41" spans="1:13" s="49" customFormat="1" ht="19.5" customHeight="1" x14ac:dyDescent="0.25">
      <c r="A41" s="63"/>
      <c r="B41" s="63" t="s">
        <v>57</v>
      </c>
      <c r="C41" s="59"/>
      <c r="D41" s="59"/>
      <c r="E41" s="59">
        <v>3.6295422099999999</v>
      </c>
      <c r="F41" s="64">
        <v>3.6295422099999999</v>
      </c>
      <c r="G41" s="59">
        <v>6.2252494299999999</v>
      </c>
      <c r="H41" s="59">
        <v>-2.59570722</v>
      </c>
      <c r="I41" s="60">
        <v>-41.696437214082842</v>
      </c>
      <c r="M41" s="62"/>
    </row>
    <row r="42" spans="1:13" s="74" customFormat="1" ht="19.5" customHeight="1" x14ac:dyDescent="0.25">
      <c r="A42" s="49"/>
      <c r="B42" s="76"/>
      <c r="C42" s="77"/>
      <c r="D42" s="77"/>
      <c r="E42" s="77"/>
      <c r="F42" s="78"/>
      <c r="G42" s="77"/>
      <c r="H42" s="77"/>
      <c r="I42" s="79"/>
      <c r="L42" s="61"/>
      <c r="M42" s="62"/>
    </row>
    <row r="43" spans="1:13" s="75" customFormat="1" ht="19.5" customHeight="1" x14ac:dyDescent="0.3">
      <c r="B43" s="80"/>
      <c r="C43" s="81"/>
      <c r="D43" s="81"/>
      <c r="E43" s="81" t="s">
        <v>23</v>
      </c>
      <c r="F43" s="81" t="s">
        <v>23</v>
      </c>
      <c r="G43" s="81" t="s">
        <v>23</v>
      </c>
      <c r="H43" s="82" t="s">
        <v>23</v>
      </c>
      <c r="I43" s="83" t="s">
        <v>4</v>
      </c>
      <c r="L43" s="61"/>
      <c r="M43" s="62"/>
    </row>
    <row r="44" spans="1:13" s="49" customFormat="1" ht="19.5" customHeight="1" x14ac:dyDescent="0.25">
      <c r="A44" s="63" t="s">
        <v>58</v>
      </c>
      <c r="B44" s="63"/>
      <c r="C44" s="84"/>
      <c r="D44" s="84"/>
      <c r="E44" s="84">
        <v>3.55</v>
      </c>
      <c r="F44" s="85">
        <v>3.55</v>
      </c>
      <c r="G44" s="84">
        <v>2.65</v>
      </c>
      <c r="H44" s="84">
        <v>0.89999999999999991</v>
      </c>
      <c r="I44" s="60">
        <v>33.962264150943398</v>
      </c>
      <c r="M44" s="62"/>
    </row>
    <row r="45" spans="1:13" s="61" customFormat="1" ht="19.95" customHeight="1" x14ac:dyDescent="0.25">
      <c r="A45" s="49"/>
      <c r="B45" s="86"/>
      <c r="C45" s="87"/>
      <c r="D45" s="87"/>
      <c r="E45" s="88"/>
      <c r="F45" s="88"/>
      <c r="G45" s="88"/>
      <c r="H45" s="89"/>
      <c r="I45" s="90"/>
    </row>
    <row r="46" spans="1:13" s="61" customFormat="1" ht="15" customHeight="1" x14ac:dyDescent="0.25">
      <c r="A46" s="91"/>
      <c r="B46" s="86"/>
      <c r="C46" s="87"/>
      <c r="D46" s="87"/>
      <c r="E46" s="88"/>
      <c r="F46" s="88"/>
      <c r="G46" s="88"/>
      <c r="H46" s="89"/>
      <c r="I46" s="90"/>
    </row>
    <row r="47" spans="1:13" s="61" customFormat="1" ht="15" customHeight="1" x14ac:dyDescent="0.25">
      <c r="B47" s="86"/>
      <c r="C47" s="87"/>
      <c r="D47" s="87"/>
      <c r="E47" s="88"/>
      <c r="F47" s="88"/>
      <c r="G47" s="88"/>
      <c r="H47" s="89"/>
      <c r="I47" s="90"/>
    </row>
    <row r="48" spans="1:13" s="61" customFormat="1" ht="15" customHeight="1" x14ac:dyDescent="0.25">
      <c r="A48" s="31"/>
      <c r="B48" s="32"/>
      <c r="C48" s="33"/>
      <c r="D48" s="33"/>
      <c r="E48" s="33"/>
      <c r="F48" s="33"/>
      <c r="G48" s="33"/>
      <c r="H48" s="33"/>
      <c r="I48" s="33"/>
    </row>
    <row r="49" spans="3:9" hidden="1" outlineLevel="1" x14ac:dyDescent="0.25">
      <c r="C49" s="33">
        <v>50374.305920989995</v>
      </c>
      <c r="F49" s="33">
        <v>50374.305920989995</v>
      </c>
      <c r="G49" s="33">
        <v>48848</v>
      </c>
      <c r="H49" s="33">
        <v>1526.3059209899948</v>
      </c>
      <c r="I49" s="31">
        <v>3.1</v>
      </c>
    </row>
    <row r="50" spans="3:9" hidden="1" outlineLevel="1" x14ac:dyDescent="0.25">
      <c r="I50" s="31"/>
    </row>
    <row r="51" spans="3:9" hidden="1" outlineLevel="1" x14ac:dyDescent="0.25">
      <c r="C51" s="33">
        <v>50219.067359209999</v>
      </c>
      <c r="F51" s="33">
        <v>50219.067359209999</v>
      </c>
      <c r="G51" s="33">
        <v>48987</v>
      </c>
      <c r="H51" s="33">
        <v>1232.0673592099993</v>
      </c>
      <c r="I51" s="31">
        <v>2.5</v>
      </c>
    </row>
    <row r="52" spans="3:9" hidden="1" outlineLevel="1" x14ac:dyDescent="0.25">
      <c r="C52" s="33">
        <v>-1910.4261135199999</v>
      </c>
      <c r="F52" s="33">
        <v>-1910.4261135199999</v>
      </c>
      <c r="G52" s="33">
        <v>-1603</v>
      </c>
      <c r="H52" s="33">
        <v>-307.42611351999994</v>
      </c>
      <c r="I52" s="31">
        <v>-19.2</v>
      </c>
    </row>
    <row r="53" spans="3:9" hidden="1" outlineLevel="1" x14ac:dyDescent="0.25">
      <c r="D53" s="33">
        <v>48308.64124569</v>
      </c>
      <c r="F53" s="33">
        <v>48308.64124569</v>
      </c>
      <c r="G53" s="33">
        <v>47384</v>
      </c>
      <c r="H53" s="33">
        <v>924.64124568999978</v>
      </c>
      <c r="I53" s="31">
        <v>2</v>
      </c>
    </row>
    <row r="54" spans="3:9" hidden="1" outlineLevel="1" x14ac:dyDescent="0.25">
      <c r="D54" s="33">
        <v>6802.9672532000004</v>
      </c>
      <c r="F54" s="33">
        <v>6802.9672532000004</v>
      </c>
      <c r="G54" s="33">
        <v>7503</v>
      </c>
      <c r="H54" s="33">
        <v>-700.03274679999959</v>
      </c>
      <c r="I54" s="31">
        <v>-9.3000000000000007</v>
      </c>
    </row>
    <row r="55" spans="3:9" hidden="1" outlineLevel="1" x14ac:dyDescent="0.25">
      <c r="I55" s="31"/>
    </row>
    <row r="56" spans="3:9" hidden="1" outlineLevel="1" x14ac:dyDescent="0.25">
      <c r="C56" s="33">
        <v>-39755.604418750001</v>
      </c>
      <c r="F56" s="33">
        <v>-39755.604418750001</v>
      </c>
      <c r="G56" s="33">
        <v>-40416</v>
      </c>
      <c r="H56" s="33">
        <v>660.39558124999894</v>
      </c>
      <c r="I56" s="31">
        <v>1.6</v>
      </c>
    </row>
    <row r="57" spans="3:9" hidden="1" outlineLevel="1" x14ac:dyDescent="0.25">
      <c r="C57" s="33">
        <v>1024.9666526199999</v>
      </c>
      <c r="F57" s="33">
        <v>1024.9666526199999</v>
      </c>
      <c r="G57" s="33">
        <v>722</v>
      </c>
      <c r="H57" s="33">
        <v>302.96665261999988</v>
      </c>
      <c r="I57" s="31">
        <v>42</v>
      </c>
    </row>
    <row r="58" spans="3:9" hidden="1" outlineLevel="1" x14ac:dyDescent="0.25">
      <c r="D58" s="33">
        <v>-38730.637766129999</v>
      </c>
      <c r="F58" s="33">
        <v>-38730.637766129999</v>
      </c>
      <c r="G58" s="33">
        <v>-39694</v>
      </c>
      <c r="H58" s="33">
        <v>963.36223387000064</v>
      </c>
      <c r="I58" s="31">
        <v>2.4</v>
      </c>
    </row>
    <row r="59" spans="3:9" hidden="1" outlineLevel="1" x14ac:dyDescent="0.25">
      <c r="I59" s="31"/>
    </row>
    <row r="60" spans="3:9" hidden="1" outlineLevel="1" x14ac:dyDescent="0.25">
      <c r="C60" s="33">
        <v>-12845.557425610001</v>
      </c>
      <c r="F60" s="33">
        <v>-12845.557425610001</v>
      </c>
      <c r="G60" s="33">
        <v>-12264</v>
      </c>
      <c r="H60" s="33">
        <v>-581.55742561000079</v>
      </c>
      <c r="I60" s="31">
        <v>-4.7</v>
      </c>
    </row>
    <row r="61" spans="3:9" hidden="1" outlineLevel="1" x14ac:dyDescent="0.25">
      <c r="C61" s="33">
        <v>478.35442938</v>
      </c>
      <c r="F61" s="33">
        <v>478.35442938</v>
      </c>
      <c r="G61" s="33">
        <v>313</v>
      </c>
      <c r="H61" s="33">
        <v>165.35442938</v>
      </c>
      <c r="I61" s="31">
        <v>52.8</v>
      </c>
    </row>
    <row r="62" spans="3:9" hidden="1" outlineLevel="1" x14ac:dyDescent="0.25">
      <c r="D62" s="33">
        <v>-12367.20299623</v>
      </c>
      <c r="F62" s="33">
        <v>-12367.20299623</v>
      </c>
      <c r="G62" s="33">
        <v>-11951</v>
      </c>
      <c r="H62" s="33">
        <v>-416.20299623000028</v>
      </c>
      <c r="I62" s="31">
        <v>-3.5</v>
      </c>
    </row>
    <row r="63" spans="3:9" hidden="1" outlineLevel="1" x14ac:dyDescent="0.25">
      <c r="E63" s="33">
        <v>4013.7677365300001</v>
      </c>
      <c r="F63" s="33">
        <v>4013.7677365300001</v>
      </c>
      <c r="G63" s="33">
        <v>3242</v>
      </c>
      <c r="H63" s="33">
        <v>771.76773653000009</v>
      </c>
      <c r="I63" s="31">
        <v>23.8</v>
      </c>
    </row>
    <row r="64" spans="3:9" hidden="1" outlineLevel="1" x14ac:dyDescent="0.25">
      <c r="D64" s="33">
        <v>7536.1691826200004</v>
      </c>
      <c r="F64" s="33">
        <v>7536.1691826200004</v>
      </c>
      <c r="G64" s="33">
        <v>8002</v>
      </c>
      <c r="H64" s="33">
        <v>-465.83081737999964</v>
      </c>
      <c r="I64" s="31">
        <v>-5.8</v>
      </c>
    </row>
    <row r="65" spans="4:9" hidden="1" outlineLevel="1" x14ac:dyDescent="0.25">
      <c r="I65" s="31"/>
    </row>
    <row r="66" spans="4:9" hidden="1" outlineLevel="1" x14ac:dyDescent="0.25">
      <c r="D66" s="33">
        <v>374.70624783</v>
      </c>
      <c r="F66" s="33">
        <v>374.70624783</v>
      </c>
      <c r="G66" s="33">
        <v>77</v>
      </c>
      <c r="H66" s="33">
        <v>297.70624783</v>
      </c>
      <c r="I66" s="31">
        <v>386.6</v>
      </c>
    </row>
    <row r="67" spans="4:9" hidden="1" outlineLevel="1" x14ac:dyDescent="0.25">
      <c r="D67" s="33">
        <v>140.31943191000002</v>
      </c>
      <c r="F67" s="33">
        <v>140.31943191000002</v>
      </c>
      <c r="G67" s="33">
        <v>414</v>
      </c>
      <c r="H67" s="33">
        <v>-273.68056808999995</v>
      </c>
      <c r="I67" s="31">
        <v>-66.099999999999994</v>
      </c>
    </row>
    <row r="68" spans="4:9" hidden="1" outlineLevel="1" x14ac:dyDescent="0.25">
      <c r="D68" s="33">
        <v>873.16304246000004</v>
      </c>
      <c r="F68" s="33">
        <v>873.16304246000004</v>
      </c>
      <c r="G68" s="33">
        <v>747</v>
      </c>
      <c r="H68" s="33">
        <v>126.16304246000004</v>
      </c>
      <c r="I68" s="31">
        <v>16.899999999999999</v>
      </c>
    </row>
    <row r="69" spans="4:9" hidden="1" outlineLevel="1" x14ac:dyDescent="0.25">
      <c r="D69" s="33">
        <v>-941.03868590000002</v>
      </c>
      <c r="F69" s="33">
        <v>-941.03868590000002</v>
      </c>
      <c r="G69" s="33">
        <v>-875</v>
      </c>
      <c r="H69" s="33">
        <v>-66.038685900000019</v>
      </c>
      <c r="I69" s="31">
        <v>-7.5</v>
      </c>
    </row>
    <row r="70" spans="4:9" hidden="1" outlineLevel="1" x14ac:dyDescent="0.25">
      <c r="D70" s="33">
        <v>-6802.9672532000004</v>
      </c>
      <c r="F70" s="33">
        <v>-6802.9672532000004</v>
      </c>
      <c r="G70" s="33">
        <v>-7503</v>
      </c>
      <c r="H70" s="33">
        <v>700.03274679999959</v>
      </c>
      <c r="I70" s="31">
        <v>9.3000000000000007</v>
      </c>
    </row>
    <row r="71" spans="4:9" hidden="1" outlineLevel="1" x14ac:dyDescent="0.25">
      <c r="E71" s="33">
        <v>805.64571789000001</v>
      </c>
      <c r="F71" s="33">
        <v>805.64571789000001</v>
      </c>
      <c r="G71" s="33">
        <v>785</v>
      </c>
      <c r="H71" s="33">
        <v>20.645717890000014</v>
      </c>
      <c r="I71" s="31">
        <v>2.6</v>
      </c>
    </row>
    <row r="72" spans="4:9" hidden="1" outlineLevel="1" x14ac:dyDescent="0.25">
      <c r="E72" s="33">
        <v>4819.4134544200006</v>
      </c>
      <c r="F72" s="33">
        <v>4819.4134544200006</v>
      </c>
      <c r="G72" s="33">
        <v>4027</v>
      </c>
      <c r="H72" s="33">
        <v>792.41345442000056</v>
      </c>
      <c r="I72" s="31">
        <v>19.7</v>
      </c>
    </row>
    <row r="73" spans="4:9" hidden="1" outlineLevel="1" x14ac:dyDescent="0.25">
      <c r="E73" s="33">
        <v>-531.50295357000005</v>
      </c>
      <c r="F73" s="33">
        <v>-531.50295357000005</v>
      </c>
      <c r="G73" s="33">
        <v>-496</v>
      </c>
      <c r="H73" s="33">
        <v>-35.502953570000045</v>
      </c>
      <c r="I73" s="31">
        <v>-7.2</v>
      </c>
    </row>
    <row r="74" spans="4:9" hidden="1" outlineLevel="1" x14ac:dyDescent="0.25">
      <c r="E74" s="33">
        <v>-452.37730979000003</v>
      </c>
      <c r="F74" s="33">
        <v>-452.37730979000003</v>
      </c>
      <c r="G74" s="33">
        <v>-445</v>
      </c>
      <c r="H74" s="33">
        <v>-7.3773097900000266</v>
      </c>
      <c r="I74" s="31">
        <v>-1.7</v>
      </c>
    </row>
    <row r="75" spans="4:9" hidden="1" outlineLevel="1" x14ac:dyDescent="0.25">
      <c r="E75" s="33">
        <v>-238.01764727</v>
      </c>
      <c r="F75" s="33">
        <v>-238.01764727</v>
      </c>
      <c r="G75" s="33">
        <v>-228</v>
      </c>
      <c r="H75" s="33">
        <v>-10.017647269999998</v>
      </c>
      <c r="I75" s="31">
        <v>-4.4000000000000004</v>
      </c>
    </row>
    <row r="76" spans="4:9" hidden="1" outlineLevel="1" x14ac:dyDescent="0.25">
      <c r="E76" s="33">
        <v>-475.61155128000001</v>
      </c>
      <c r="F76" s="33">
        <v>-475.61155128000001</v>
      </c>
      <c r="G76" s="33">
        <v>312</v>
      </c>
      <c r="H76" s="33">
        <v>-787.61155127999996</v>
      </c>
      <c r="I76" s="31" t="s">
        <v>59</v>
      </c>
    </row>
    <row r="77" spans="4:9" hidden="1" outlineLevel="1" x14ac:dyDescent="0.25">
      <c r="E77" s="33">
        <v>3121.9039925099996</v>
      </c>
      <c r="F77" s="33">
        <v>3121.9039925099996</v>
      </c>
      <c r="G77" s="33">
        <v>3170</v>
      </c>
      <c r="H77" s="33">
        <v>-48.096007490000375</v>
      </c>
      <c r="I77" s="31">
        <v>-1.5</v>
      </c>
    </row>
    <row r="78" spans="4:9" hidden="1" outlineLevel="1" x14ac:dyDescent="0.25">
      <c r="I78" s="31"/>
    </row>
    <row r="79" spans="4:9" hidden="1" outlineLevel="1" x14ac:dyDescent="0.25">
      <c r="E79" s="33">
        <v>3107.3338517399998</v>
      </c>
      <c r="F79" s="33">
        <v>3107.3338517399998</v>
      </c>
      <c r="G79" s="33">
        <v>3152</v>
      </c>
      <c r="H79" s="33">
        <v>-44.666148260000227</v>
      </c>
      <c r="I79" s="31">
        <v>-1.4</v>
      </c>
    </row>
    <row r="80" spans="4:9" hidden="1" outlineLevel="1" x14ac:dyDescent="0.25">
      <c r="E80" s="33">
        <v>14.57014077</v>
      </c>
      <c r="F80" s="33">
        <v>14.57014077</v>
      </c>
      <c r="G80" s="33">
        <v>18</v>
      </c>
      <c r="H80" s="33">
        <v>-3.4298592299999999</v>
      </c>
      <c r="I80" s="31">
        <v>-19.100000000000001</v>
      </c>
    </row>
    <row r="81" spans="3:9" hidden="1" outlineLevel="1" x14ac:dyDescent="0.25">
      <c r="I81" s="31"/>
    </row>
    <row r="82" spans="3:9" hidden="1" outlineLevel="1" x14ac:dyDescent="0.25">
      <c r="I82" s="31"/>
    </row>
    <row r="83" spans="3:9" hidden="1" outlineLevel="1" x14ac:dyDescent="0.25">
      <c r="C83" s="92">
        <f>C10-C49</f>
        <v>-37449.203463769998</v>
      </c>
      <c r="D83" s="92">
        <f t="shared" ref="D83:I83" si="0">D10-D49</f>
        <v>0</v>
      </c>
      <c r="E83" s="92">
        <f t="shared" si="0"/>
        <v>0</v>
      </c>
      <c r="F83" s="92">
        <f t="shared" si="0"/>
        <v>-37449.203463769998</v>
      </c>
      <c r="G83" s="92">
        <f>G10-G49</f>
        <v>-36337.450411440004</v>
      </c>
      <c r="H83" s="92">
        <f t="shared" si="0"/>
        <v>-1111.7530523299938</v>
      </c>
      <c r="I83" s="92">
        <f t="shared" si="0"/>
        <v>0.21362635770278127</v>
      </c>
    </row>
    <row r="84" spans="3:9" hidden="1" outlineLevel="1" x14ac:dyDescent="0.25">
      <c r="C84" s="92">
        <f t="shared" ref="C84:I98" si="1">C11-C50</f>
        <v>0</v>
      </c>
      <c r="D84" s="92">
        <f t="shared" si="1"/>
        <v>0</v>
      </c>
      <c r="E84" s="92">
        <f t="shared" si="1"/>
        <v>0</v>
      </c>
      <c r="F84" s="92">
        <f t="shared" si="1"/>
        <v>0</v>
      </c>
      <c r="G84" s="92">
        <f t="shared" si="1"/>
        <v>0</v>
      </c>
      <c r="H84" s="92">
        <f t="shared" si="1"/>
        <v>0</v>
      </c>
      <c r="I84" s="92">
        <f t="shared" si="1"/>
        <v>0</v>
      </c>
    </row>
    <row r="85" spans="3:9" hidden="1" outlineLevel="1" x14ac:dyDescent="0.25">
      <c r="C85" s="92">
        <f t="shared" si="1"/>
        <v>-38017.233062289997</v>
      </c>
      <c r="D85" s="92">
        <f t="shared" si="1"/>
        <v>0</v>
      </c>
      <c r="E85" s="92">
        <f t="shared" si="1"/>
        <v>0</v>
      </c>
      <c r="F85" s="92">
        <f t="shared" si="1"/>
        <v>-38017.233062289997</v>
      </c>
      <c r="G85" s="92">
        <f t="shared" si="1"/>
        <v>-37302.295884940002</v>
      </c>
      <c r="H85" s="92">
        <f t="shared" si="1"/>
        <v>-714.93717734999882</v>
      </c>
      <c r="I85" s="92">
        <f t="shared" si="1"/>
        <v>1.9257019841306011</v>
      </c>
    </row>
    <row r="86" spans="3:9" hidden="1" outlineLevel="1" x14ac:dyDescent="0.25">
      <c r="C86" s="92">
        <f t="shared" si="1"/>
        <v>1550.85360403</v>
      </c>
      <c r="D86" s="92">
        <f t="shared" si="1"/>
        <v>0</v>
      </c>
      <c r="E86" s="92">
        <f t="shared" si="1"/>
        <v>0</v>
      </c>
      <c r="F86" s="92">
        <f t="shared" si="1"/>
        <v>1550.85360403</v>
      </c>
      <c r="G86" s="92">
        <f t="shared" si="1"/>
        <v>1260.6229392099999</v>
      </c>
      <c r="H86" s="92">
        <f t="shared" si="1"/>
        <v>290.2306648199999</v>
      </c>
      <c r="I86" s="92">
        <f t="shared" si="1"/>
        <v>14.177628273248414</v>
      </c>
    </row>
    <row r="87" spans="3:9" hidden="1" outlineLevel="1" x14ac:dyDescent="0.25">
      <c r="C87" s="92">
        <f t="shared" si="1"/>
        <v>0</v>
      </c>
      <c r="D87" s="92">
        <f t="shared" si="1"/>
        <v>-36466.379458260002</v>
      </c>
      <c r="E87" s="92">
        <f t="shared" si="1"/>
        <v>0</v>
      </c>
      <c r="F87" s="92">
        <f t="shared" si="1"/>
        <v>-36466.379458260002</v>
      </c>
      <c r="G87" s="92">
        <f t="shared" si="1"/>
        <v>-36041.672945730003</v>
      </c>
      <c r="H87" s="92">
        <f t="shared" si="1"/>
        <v>-424.7065125299996</v>
      </c>
      <c r="I87" s="92">
        <f t="shared" si="1"/>
        <v>2.4076910387784292</v>
      </c>
    </row>
    <row r="88" spans="3:9" hidden="1" outlineLevel="1" x14ac:dyDescent="0.25">
      <c r="C88" s="92">
        <f t="shared" si="1"/>
        <v>0</v>
      </c>
      <c r="D88" s="92">
        <f t="shared" si="1"/>
        <v>-4801.9238946500009</v>
      </c>
      <c r="E88" s="92">
        <f t="shared" si="1"/>
        <v>0</v>
      </c>
      <c r="F88" s="92">
        <f t="shared" si="1"/>
        <v>-4801.9238946500009</v>
      </c>
      <c r="G88" s="92">
        <f t="shared" si="1"/>
        <v>-5992.0173035400003</v>
      </c>
      <c r="H88" s="92">
        <f t="shared" si="1"/>
        <v>1190.0934088899996</v>
      </c>
      <c r="I88" s="92">
        <f t="shared" si="1"/>
        <v>41.733241177290566</v>
      </c>
    </row>
    <row r="89" spans="3:9" hidden="1" outlineLevel="1" x14ac:dyDescent="0.25">
      <c r="C89" s="92">
        <f t="shared" si="1"/>
        <v>0</v>
      </c>
      <c r="D89" s="92">
        <f t="shared" si="1"/>
        <v>0</v>
      </c>
      <c r="E89" s="92">
        <f t="shared" si="1"/>
        <v>0</v>
      </c>
      <c r="F89" s="92">
        <f t="shared" si="1"/>
        <v>0</v>
      </c>
      <c r="G89" s="92">
        <f t="shared" si="1"/>
        <v>0</v>
      </c>
      <c r="H89" s="92">
        <f t="shared" si="1"/>
        <v>0</v>
      </c>
      <c r="I89" s="92">
        <f t="shared" si="1"/>
        <v>0</v>
      </c>
    </row>
    <row r="90" spans="3:9" hidden="1" outlineLevel="1" x14ac:dyDescent="0.25">
      <c r="C90" s="92">
        <f t="shared" si="1"/>
        <v>29458.085654369999</v>
      </c>
      <c r="D90" s="92">
        <f t="shared" si="1"/>
        <v>0</v>
      </c>
      <c r="E90" s="92">
        <f t="shared" si="1"/>
        <v>0</v>
      </c>
      <c r="F90" s="92">
        <f t="shared" si="1"/>
        <v>29458.085654369999</v>
      </c>
      <c r="G90" s="92">
        <f t="shared" si="1"/>
        <v>31250.399630010001</v>
      </c>
      <c r="H90" s="92">
        <f t="shared" si="1"/>
        <v>-1792.3139756399996</v>
      </c>
      <c r="I90" s="92">
        <f t="shared" si="1"/>
        <v>-13.949637216304202</v>
      </c>
    </row>
    <row r="91" spans="3:9" hidden="1" outlineLevel="1" x14ac:dyDescent="0.25">
      <c r="C91" s="92">
        <f t="shared" si="1"/>
        <v>-905.16185925999991</v>
      </c>
      <c r="D91" s="92">
        <f t="shared" si="1"/>
        <v>0</v>
      </c>
      <c r="E91" s="92">
        <f t="shared" si="1"/>
        <v>0</v>
      </c>
      <c r="F91" s="92">
        <f t="shared" si="1"/>
        <v>-905.16185925999991</v>
      </c>
      <c r="G91" s="92">
        <f t="shared" si="1"/>
        <v>-525.11150909000003</v>
      </c>
      <c r="H91" s="92">
        <f t="shared" si="1"/>
        <v>-380.05035016999989</v>
      </c>
      <c r="I91" s="92">
        <f t="shared" si="1"/>
        <v>-81.150941324059332</v>
      </c>
    </row>
    <row r="92" spans="3:9" hidden="1" outlineLevel="1" x14ac:dyDescent="0.25">
      <c r="C92" s="92">
        <f t="shared" si="1"/>
        <v>0</v>
      </c>
      <c r="D92" s="92">
        <f t="shared" si="1"/>
        <v>28552.92379511</v>
      </c>
      <c r="E92" s="92">
        <f t="shared" si="1"/>
        <v>0</v>
      </c>
      <c r="F92" s="92">
        <f t="shared" si="1"/>
        <v>28552.92379511</v>
      </c>
      <c r="G92" s="92">
        <f t="shared" si="1"/>
        <v>30725.288120919999</v>
      </c>
      <c r="H92" s="92">
        <f t="shared" si="1"/>
        <v>-2172.3643258100019</v>
      </c>
      <c r="I92" s="92">
        <f t="shared" si="1"/>
        <v>-15.880219994133865</v>
      </c>
    </row>
    <row r="93" spans="3:9" hidden="1" outlineLevel="1" x14ac:dyDescent="0.25">
      <c r="C93" s="92">
        <f t="shared" si="1"/>
        <v>0</v>
      </c>
      <c r="D93" s="92">
        <f t="shared" si="1"/>
        <v>0</v>
      </c>
      <c r="E93" s="92">
        <f t="shared" si="1"/>
        <v>0</v>
      </c>
      <c r="F93" s="92">
        <f t="shared" si="1"/>
        <v>0</v>
      </c>
      <c r="G93" s="92">
        <f t="shared" si="1"/>
        <v>0</v>
      </c>
      <c r="H93" s="92">
        <f t="shared" si="1"/>
        <v>0</v>
      </c>
      <c r="I93" s="92">
        <f t="shared" si="1"/>
        <v>0</v>
      </c>
    </row>
    <row r="94" spans="3:9" hidden="1" outlineLevel="1" x14ac:dyDescent="0.25">
      <c r="C94" s="92">
        <f t="shared" si="1"/>
        <v>9804.5939029200017</v>
      </c>
      <c r="D94" s="92">
        <f t="shared" si="1"/>
        <v>0</v>
      </c>
      <c r="E94" s="92">
        <f t="shared" si="1"/>
        <v>0</v>
      </c>
      <c r="F94" s="92">
        <f t="shared" si="1"/>
        <v>9804.5939029200017</v>
      </c>
      <c r="G94" s="92">
        <f t="shared" si="1"/>
        <v>9266.0821131400007</v>
      </c>
      <c r="H94" s="92">
        <f t="shared" si="1"/>
        <v>538.51178978000098</v>
      </c>
      <c r="I94" s="92">
        <f t="shared" si="1"/>
        <v>3.2641489375452668</v>
      </c>
    </row>
    <row r="95" spans="3:9" hidden="1" outlineLevel="1" x14ac:dyDescent="0.25">
      <c r="C95" s="92">
        <f t="shared" si="1"/>
        <v>-408.78196653999998</v>
      </c>
      <c r="D95" s="92">
        <f t="shared" si="1"/>
        <v>0</v>
      </c>
      <c r="E95" s="92">
        <f t="shared" si="1"/>
        <v>0</v>
      </c>
      <c r="F95" s="92">
        <f t="shared" si="1"/>
        <v>-408.78196653999998</v>
      </c>
      <c r="G95" s="92">
        <f t="shared" si="1"/>
        <v>-255.08442554999999</v>
      </c>
      <c r="H95" s="92">
        <f t="shared" si="1"/>
        <v>-153.69754098999999</v>
      </c>
      <c r="I95" s="92">
        <f t="shared" si="1"/>
        <v>-32.672618892757953</v>
      </c>
    </row>
    <row r="96" spans="3:9" hidden="1" outlineLevel="1" x14ac:dyDescent="0.25">
      <c r="C96" s="92">
        <f t="shared" si="1"/>
        <v>0</v>
      </c>
      <c r="D96" s="92">
        <f t="shared" si="1"/>
        <v>9395.8119363799997</v>
      </c>
      <c r="E96" s="92">
        <f t="shared" si="1"/>
        <v>0</v>
      </c>
      <c r="F96" s="92">
        <f t="shared" si="1"/>
        <v>9395.8119363799997</v>
      </c>
      <c r="G96" s="92">
        <f t="shared" si="1"/>
        <v>9010.9976875899993</v>
      </c>
      <c r="H96" s="92">
        <f t="shared" si="1"/>
        <v>384.81424878999997</v>
      </c>
      <c r="I96" s="92">
        <f t="shared" si="1"/>
        <v>2.4323563689897201</v>
      </c>
    </row>
    <row r="97" spans="3:9" hidden="1" outlineLevel="1" x14ac:dyDescent="0.25">
      <c r="C97" s="92">
        <f t="shared" si="1"/>
        <v>0</v>
      </c>
      <c r="D97" s="92">
        <f t="shared" si="1"/>
        <v>0</v>
      </c>
      <c r="E97" s="92">
        <f t="shared" si="1"/>
        <v>-3319.5676214200003</v>
      </c>
      <c r="F97" s="92">
        <f t="shared" si="1"/>
        <v>-3319.5676214200003</v>
      </c>
      <c r="G97" s="92">
        <f t="shared" si="1"/>
        <v>-2297.4044407599999</v>
      </c>
      <c r="H97" s="92">
        <f t="shared" si="1"/>
        <v>-1022.1631806600001</v>
      </c>
      <c r="I97" s="92">
        <f t="shared" si="1"/>
        <v>-50.308217372042535</v>
      </c>
    </row>
    <row r="98" spans="3:9" hidden="1" outlineLevel="1" x14ac:dyDescent="0.25">
      <c r="C98" s="92">
        <f>C25-C64</f>
        <v>0</v>
      </c>
      <c r="D98" s="92">
        <f t="shared" si="1"/>
        <v>-5385.4073648000003</v>
      </c>
      <c r="E98" s="92">
        <f t="shared" si="1"/>
        <v>0</v>
      </c>
      <c r="F98" s="92">
        <f t="shared" si="1"/>
        <v>-5385.4073648000003</v>
      </c>
      <c r="G98" s="92">
        <f>G25-G64</f>
        <v>-6429.6655273899996</v>
      </c>
      <c r="H98" s="92">
        <f t="shared" si="1"/>
        <v>1044.2581625899998</v>
      </c>
      <c r="I98" s="92">
        <f t="shared" si="1"/>
        <v>42.587805348428084</v>
      </c>
    </row>
    <row r="99" spans="3:9" hidden="1" outlineLevel="1" x14ac:dyDescent="0.25">
      <c r="C99" s="92">
        <f t="shared" ref="C99:I114" si="2">C26-C65</f>
        <v>0</v>
      </c>
      <c r="D99" s="92">
        <f t="shared" si="2"/>
        <v>0</v>
      </c>
      <c r="E99" s="92">
        <f t="shared" si="2"/>
        <v>0</v>
      </c>
      <c r="F99" s="92">
        <f t="shared" si="2"/>
        <v>0</v>
      </c>
      <c r="G99" s="92">
        <f t="shared" si="2"/>
        <v>0</v>
      </c>
      <c r="H99" s="92">
        <f t="shared" si="2"/>
        <v>0</v>
      </c>
      <c r="I99" s="92">
        <f t="shared" si="2"/>
        <v>0</v>
      </c>
    </row>
    <row r="100" spans="3:9" hidden="1" outlineLevel="1" x14ac:dyDescent="0.25">
      <c r="C100" s="92">
        <f t="shared" si="2"/>
        <v>0</v>
      </c>
      <c r="D100" s="92">
        <f t="shared" si="2"/>
        <v>-372.29162717999998</v>
      </c>
      <c r="E100" s="92">
        <f t="shared" si="2"/>
        <v>0</v>
      </c>
      <c r="F100" s="92">
        <f t="shared" si="2"/>
        <v>-372.29162717999998</v>
      </c>
      <c r="G100" s="92">
        <f t="shared" si="2"/>
        <v>-74.693253839999997</v>
      </c>
      <c r="H100" s="92">
        <f t="shared" si="2"/>
        <v>-297.59837334000002</v>
      </c>
      <c r="I100" s="92">
        <f t="shared" si="2"/>
        <v>-381.92352142292071</v>
      </c>
    </row>
    <row r="101" spans="3:9" hidden="1" outlineLevel="1" x14ac:dyDescent="0.25">
      <c r="C101" s="92">
        <f t="shared" si="2"/>
        <v>0</v>
      </c>
      <c r="D101" s="92">
        <f t="shared" si="2"/>
        <v>15.803058859999993</v>
      </c>
      <c r="E101" s="92">
        <f t="shared" si="2"/>
        <v>0</v>
      </c>
      <c r="F101" s="92">
        <f t="shared" si="2"/>
        <v>15.803058859999993</v>
      </c>
      <c r="G101" s="92">
        <f t="shared" si="2"/>
        <v>-622.11804943000004</v>
      </c>
      <c r="H101" s="92">
        <f t="shared" si="2"/>
        <v>637.92110829000001</v>
      </c>
      <c r="I101" s="92" t="e">
        <f t="shared" si="2"/>
        <v>#VALUE!</v>
      </c>
    </row>
    <row r="102" spans="3:9" hidden="1" outlineLevel="1" x14ac:dyDescent="0.25">
      <c r="C102" s="92">
        <f t="shared" si="2"/>
        <v>0</v>
      </c>
      <c r="D102" s="92">
        <f t="shared" si="2"/>
        <v>-686.75998314000003</v>
      </c>
      <c r="E102" s="92">
        <f t="shared" si="2"/>
        <v>0</v>
      </c>
      <c r="F102" s="92">
        <f t="shared" si="2"/>
        <v>-686.75998314000003</v>
      </c>
      <c r="G102" s="92">
        <f t="shared" si="2"/>
        <v>-565.59354274999998</v>
      </c>
      <c r="H102" s="92">
        <f t="shared" si="2"/>
        <v>-121.16644039000002</v>
      </c>
      <c r="I102" s="92">
        <f t="shared" si="2"/>
        <v>-14.145631635309373</v>
      </c>
    </row>
    <row r="103" spans="3:9" hidden="1" outlineLevel="1" x14ac:dyDescent="0.25">
      <c r="C103" s="92">
        <f t="shared" si="2"/>
        <v>0</v>
      </c>
      <c r="D103" s="92">
        <f t="shared" si="2"/>
        <v>706.82491929000003</v>
      </c>
      <c r="E103" s="92">
        <f t="shared" si="2"/>
        <v>0</v>
      </c>
      <c r="F103" s="92">
        <f t="shared" si="2"/>
        <v>706.82491929000003</v>
      </c>
      <c r="G103" s="92">
        <f t="shared" si="2"/>
        <v>621.33266884</v>
      </c>
      <c r="H103" s="92">
        <f t="shared" si="2"/>
        <v>85.492250450000029</v>
      </c>
      <c r="I103" s="92">
        <f t="shared" si="2"/>
        <v>15.168927828049615</v>
      </c>
    </row>
    <row r="104" spans="3:9" hidden="1" outlineLevel="1" x14ac:dyDescent="0.25">
      <c r="C104" s="92">
        <f t="shared" si="2"/>
        <v>0</v>
      </c>
      <c r="D104" s="92">
        <f t="shared" si="2"/>
        <v>4801.9238946500009</v>
      </c>
      <c r="E104" s="92">
        <f t="shared" si="2"/>
        <v>0</v>
      </c>
      <c r="F104" s="92">
        <f t="shared" si="2"/>
        <v>4801.9238946500009</v>
      </c>
      <c r="G104" s="92">
        <f t="shared" si="2"/>
        <v>5992.0173035400003</v>
      </c>
      <c r="H104" s="92">
        <f t="shared" si="2"/>
        <v>-1190.0934088899996</v>
      </c>
      <c r="I104" s="92">
        <f t="shared" si="2"/>
        <v>-41.733241177290566</v>
      </c>
    </row>
    <row r="105" spans="3:9" hidden="1" outlineLevel="1" x14ac:dyDescent="0.25">
      <c r="C105" s="92">
        <f t="shared" si="2"/>
        <v>0</v>
      </c>
      <c r="D105" s="92">
        <f t="shared" si="2"/>
        <v>0</v>
      </c>
      <c r="E105" s="92">
        <f t="shared" si="2"/>
        <v>-547.61547513999994</v>
      </c>
      <c r="F105" s="92">
        <f t="shared" si="2"/>
        <v>-547.61547513999994</v>
      </c>
      <c r="G105" s="92">
        <f t="shared" si="2"/>
        <v>-1004.0271471900001</v>
      </c>
      <c r="H105" s="92">
        <f t="shared" si="2"/>
        <v>456.41167204999999</v>
      </c>
      <c r="I105" s="92" t="e">
        <f t="shared" si="2"/>
        <v>#VALUE!</v>
      </c>
    </row>
    <row r="106" spans="3:9" hidden="1" outlineLevel="1" x14ac:dyDescent="0.25">
      <c r="C106" s="92">
        <f t="shared" si="2"/>
        <v>0</v>
      </c>
      <c r="D106" s="92">
        <f t="shared" si="2"/>
        <v>0</v>
      </c>
      <c r="E106" s="92">
        <f t="shared" si="2"/>
        <v>-3867.1830965600006</v>
      </c>
      <c r="F106" s="92">
        <f t="shared" si="2"/>
        <v>-3867.1830965600006</v>
      </c>
      <c r="G106" s="92">
        <f t="shared" si="2"/>
        <v>-3301.43158795</v>
      </c>
      <c r="H106" s="92">
        <f t="shared" si="2"/>
        <v>-565.75150861000054</v>
      </c>
      <c r="I106" s="92">
        <f t="shared" si="2"/>
        <v>11.539224592150578</v>
      </c>
    </row>
    <row r="107" spans="3:9" hidden="1" outlineLevel="1" x14ac:dyDescent="0.25">
      <c r="C107" s="92">
        <f t="shared" si="2"/>
        <v>0</v>
      </c>
      <c r="D107" s="92">
        <f t="shared" si="2"/>
        <v>0</v>
      </c>
      <c r="E107" s="92">
        <f t="shared" si="2"/>
        <v>378.32277608000004</v>
      </c>
      <c r="F107" s="92">
        <f t="shared" si="2"/>
        <v>378.32277608000004</v>
      </c>
      <c r="G107" s="92">
        <f t="shared" si="2"/>
        <v>414.210891</v>
      </c>
      <c r="H107" s="92">
        <f t="shared" si="2"/>
        <v>-35.888114919999964</v>
      </c>
      <c r="I107" s="92">
        <f t="shared" si="2"/>
        <v>-80.086766371302573</v>
      </c>
    </row>
    <row r="108" spans="3:9" hidden="1" outlineLevel="1" x14ac:dyDescent="0.25">
      <c r="C108" s="92">
        <f t="shared" si="2"/>
        <v>0</v>
      </c>
      <c r="D108" s="92">
        <f t="shared" si="2"/>
        <v>0</v>
      </c>
      <c r="E108" s="92">
        <f t="shared" si="2"/>
        <v>452.37730979000003</v>
      </c>
      <c r="F108" s="92">
        <f t="shared" si="2"/>
        <v>452.37730979000003</v>
      </c>
      <c r="G108" s="92">
        <f t="shared" si="2"/>
        <v>445</v>
      </c>
      <c r="H108" s="92">
        <f t="shared" si="2"/>
        <v>7.3773097900000266</v>
      </c>
      <c r="I108" s="92" t="e">
        <f t="shared" si="2"/>
        <v>#VALUE!</v>
      </c>
    </row>
    <row r="109" spans="3:9" hidden="1" outlineLevel="1" x14ac:dyDescent="0.25">
      <c r="C109" s="92">
        <f t="shared" si="2"/>
        <v>0</v>
      </c>
      <c r="D109" s="92">
        <f t="shared" si="2"/>
        <v>0</v>
      </c>
      <c r="E109" s="92">
        <f t="shared" si="2"/>
        <v>183.77172883999998</v>
      </c>
      <c r="F109" s="92">
        <f t="shared" si="2"/>
        <v>183.77172883999998</v>
      </c>
      <c r="G109" s="92">
        <f t="shared" si="2"/>
        <v>177.24539823999999</v>
      </c>
      <c r="H109" s="92">
        <f t="shared" si="2"/>
        <v>6.5263305999999943</v>
      </c>
      <c r="I109" s="92">
        <f t="shared" si="2"/>
        <v>-2.4788179769573722</v>
      </c>
    </row>
    <row r="110" spans="3:9" hidden="1" outlineLevel="1" x14ac:dyDescent="0.25">
      <c r="C110" s="92">
        <f t="shared" si="2"/>
        <v>0</v>
      </c>
      <c r="D110" s="92">
        <f t="shared" si="2"/>
        <v>0</v>
      </c>
      <c r="E110" s="92">
        <f t="shared" si="2"/>
        <v>288.01599498000002</v>
      </c>
      <c r="F110" s="92">
        <f t="shared" si="2"/>
        <v>288.01599498000002</v>
      </c>
      <c r="G110" s="92">
        <f t="shared" si="2"/>
        <v>-468.56728938000003</v>
      </c>
      <c r="H110" s="92">
        <f t="shared" si="2"/>
        <v>756.58328435999999</v>
      </c>
      <c r="I110" s="92" t="e">
        <f t="shared" si="2"/>
        <v>#VALUE!</v>
      </c>
    </row>
    <row r="111" spans="3:9" hidden="1" outlineLevel="1" x14ac:dyDescent="0.25">
      <c r="C111" s="92">
        <f t="shared" si="2"/>
        <v>0</v>
      </c>
      <c r="D111" s="92">
        <f t="shared" si="2"/>
        <v>0</v>
      </c>
      <c r="E111" s="92">
        <f t="shared" si="2"/>
        <v>-2564.6952868699996</v>
      </c>
      <c r="F111" s="92">
        <f t="shared" si="2"/>
        <v>-2564.6952868699996</v>
      </c>
      <c r="G111" s="92">
        <f t="shared" si="2"/>
        <v>-2733.5425880900002</v>
      </c>
      <c r="H111" s="92">
        <f t="shared" si="2"/>
        <v>168.8473012200003</v>
      </c>
      <c r="I111" s="92">
        <f t="shared" si="2"/>
        <v>29.166225944376798</v>
      </c>
    </row>
    <row r="112" spans="3:9" hidden="1" outlineLevel="1" x14ac:dyDescent="0.25">
      <c r="C112" s="92">
        <f t="shared" si="2"/>
        <v>0</v>
      </c>
      <c r="D112" s="92">
        <f t="shared" si="2"/>
        <v>0</v>
      </c>
      <c r="E112" s="92">
        <f t="shared" si="2"/>
        <v>0</v>
      </c>
      <c r="F112" s="92">
        <f t="shared" si="2"/>
        <v>0</v>
      </c>
      <c r="G112" s="92">
        <f t="shared" si="2"/>
        <v>0</v>
      </c>
      <c r="H112" s="92">
        <f t="shared" si="2"/>
        <v>0</v>
      </c>
      <c r="I112" s="92">
        <f t="shared" si="2"/>
        <v>0</v>
      </c>
    </row>
    <row r="113" spans="3:9" hidden="1" outlineLevel="1" x14ac:dyDescent="0.25">
      <c r="C113" s="92">
        <f t="shared" si="2"/>
        <v>0</v>
      </c>
      <c r="D113" s="92">
        <f t="shared" si="2"/>
        <v>0</v>
      </c>
      <c r="E113" s="92">
        <f t="shared" si="2"/>
        <v>-2553.7546883099999</v>
      </c>
      <c r="F113" s="92">
        <f t="shared" si="2"/>
        <v>-2553.7546883099999</v>
      </c>
      <c r="G113" s="92">
        <f t="shared" si="2"/>
        <v>-2721.7678375199998</v>
      </c>
      <c r="H113" s="92">
        <f t="shared" si="2"/>
        <v>168.01314921000022</v>
      </c>
      <c r="I113" s="92">
        <f t="shared" si="2"/>
        <v>30.069869830044134</v>
      </c>
    </row>
    <row r="114" spans="3:9" hidden="1" outlineLevel="1" x14ac:dyDescent="0.25">
      <c r="C114" s="92">
        <f t="shared" si="2"/>
        <v>0</v>
      </c>
      <c r="D114" s="92">
        <f t="shared" si="2"/>
        <v>0</v>
      </c>
      <c r="E114" s="92">
        <f t="shared" si="2"/>
        <v>-10.94059856</v>
      </c>
      <c r="F114" s="92">
        <f t="shared" si="2"/>
        <v>-10.94059856</v>
      </c>
      <c r="G114" s="92">
        <f t="shared" si="2"/>
        <v>-11.77475057</v>
      </c>
      <c r="H114" s="92">
        <f t="shared" si="2"/>
        <v>0.83415200999999994</v>
      </c>
      <c r="I114" s="92">
        <f t="shared" si="2"/>
        <v>-22.59643721408284</v>
      </c>
    </row>
    <row r="115" spans="3:9" collapsed="1" x14ac:dyDescent="0.25">
      <c r="C115" s="92"/>
      <c r="D115" s="92"/>
      <c r="E115" s="92"/>
      <c r="F115" s="92"/>
      <c r="G115" s="92"/>
      <c r="H115" s="92"/>
      <c r="I115" s="92"/>
    </row>
    <row r="116" spans="3:9" x14ac:dyDescent="0.25">
      <c r="C116" s="92"/>
      <c r="D116" s="92"/>
      <c r="E116" s="92"/>
      <c r="F116" s="92"/>
      <c r="G116" s="92"/>
      <c r="H116" s="92"/>
      <c r="I116" s="92"/>
    </row>
    <row r="117" spans="3:9" x14ac:dyDescent="0.25">
      <c r="C117" s="92"/>
      <c r="D117" s="92"/>
      <c r="E117" s="92"/>
      <c r="F117" s="92"/>
      <c r="G117" s="92"/>
      <c r="H117" s="92"/>
      <c r="I117" s="92"/>
    </row>
    <row r="118" spans="3:9" x14ac:dyDescent="0.25">
      <c r="C118" s="92"/>
      <c r="D118" s="92"/>
      <c r="E118" s="92"/>
      <c r="F118" s="92"/>
      <c r="G118" s="92"/>
      <c r="H118" s="92"/>
      <c r="I118" s="92"/>
    </row>
    <row r="119" spans="3:9" x14ac:dyDescent="0.25">
      <c r="C119" s="92"/>
      <c r="D119" s="92"/>
      <c r="E119" s="92"/>
      <c r="F119" s="92"/>
      <c r="G119" s="92"/>
      <c r="H119" s="92"/>
      <c r="I119" s="92"/>
    </row>
    <row r="120" spans="3:9" x14ac:dyDescent="0.25">
      <c r="C120" s="92"/>
      <c r="D120" s="92"/>
      <c r="E120" s="92"/>
      <c r="F120" s="92"/>
      <c r="G120" s="92"/>
      <c r="H120" s="92"/>
      <c r="I120" s="92"/>
    </row>
    <row r="121" spans="3:9" x14ac:dyDescent="0.25">
      <c r="C121" s="92"/>
      <c r="D121" s="92"/>
      <c r="E121" s="92"/>
      <c r="F121" s="92"/>
      <c r="G121" s="92"/>
      <c r="H121" s="92"/>
      <c r="I121" s="92"/>
    </row>
    <row r="122" spans="3:9" x14ac:dyDescent="0.25">
      <c r="C122" s="92"/>
      <c r="D122" s="92"/>
      <c r="E122" s="92"/>
      <c r="F122" s="92"/>
      <c r="G122" s="92"/>
      <c r="H122" s="92"/>
      <c r="I122" s="92"/>
    </row>
    <row r="123" spans="3:9" x14ac:dyDescent="0.25">
      <c r="C123" s="92"/>
      <c r="D123" s="92"/>
      <c r="E123" s="92"/>
      <c r="F123" s="92"/>
      <c r="G123" s="92"/>
      <c r="H123" s="92"/>
      <c r="I123" s="92"/>
    </row>
    <row r="124" spans="3:9" x14ac:dyDescent="0.25">
      <c r="C124" s="92"/>
      <c r="D124" s="92"/>
      <c r="E124" s="92"/>
      <c r="F124" s="92"/>
      <c r="G124" s="92"/>
      <c r="H124" s="92"/>
      <c r="I124" s="92"/>
    </row>
    <row r="125" spans="3:9" x14ac:dyDescent="0.25">
      <c r="C125" s="92"/>
      <c r="D125" s="92"/>
      <c r="E125" s="92"/>
      <c r="F125" s="92"/>
      <c r="G125" s="92"/>
      <c r="H125" s="92"/>
      <c r="I125" s="92"/>
    </row>
    <row r="126" spans="3:9" x14ac:dyDescent="0.25">
      <c r="C126" s="92"/>
      <c r="D126" s="92"/>
      <c r="E126" s="92"/>
      <c r="F126" s="92"/>
      <c r="G126" s="92"/>
      <c r="H126" s="92"/>
      <c r="I126" s="92"/>
    </row>
    <row r="127" spans="3:9" x14ac:dyDescent="0.25">
      <c r="C127" s="92"/>
      <c r="D127" s="92"/>
      <c r="E127" s="92"/>
      <c r="F127" s="92"/>
      <c r="G127" s="92"/>
      <c r="H127" s="92"/>
      <c r="I127" s="92"/>
    </row>
    <row r="128" spans="3:9" x14ac:dyDescent="0.25">
      <c r="C128" s="92"/>
      <c r="D128" s="92"/>
      <c r="E128" s="92"/>
      <c r="F128" s="92"/>
      <c r="G128" s="92"/>
      <c r="H128" s="92"/>
      <c r="I128" s="92"/>
    </row>
    <row r="129" spans="3:9" x14ac:dyDescent="0.25">
      <c r="C129" s="92"/>
      <c r="D129" s="92"/>
      <c r="E129" s="92"/>
      <c r="F129" s="92"/>
      <c r="G129" s="92"/>
      <c r="H129" s="92"/>
      <c r="I129" s="92"/>
    </row>
  </sheetData>
  <mergeCells count="1">
    <mergeCell ref="C9:E9"/>
  </mergeCells>
  <pageMargins left="0.6692913385826772" right="0.39370078740157483" top="0.39370078740157483" bottom="0.78740157480314965" header="0.19685039370078741" footer="0.31496062992125984"/>
  <pageSetup paperSize="9" scale="69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909C"/>
    <pageSetUpPr fitToPage="1"/>
  </sheetPr>
  <dimension ref="A1:IV421"/>
  <sheetViews>
    <sheetView showGridLines="0" topLeftCell="A14" zoomScale="60" zoomScaleNormal="60" zoomScaleSheetLayoutView="70" workbookViewId="0">
      <selection activeCell="L13" sqref="L13"/>
    </sheetView>
  </sheetViews>
  <sheetFormatPr baseColWidth="10" defaultColWidth="13.28515625" defaultRowHeight="10.199999999999999" outlineLevelRow="1" x14ac:dyDescent="0.2"/>
  <cols>
    <col min="1" max="1" width="6.140625" customWidth="1"/>
    <col min="2" max="2" width="63.140625" customWidth="1"/>
    <col min="3" max="3" width="14.140625" customWidth="1"/>
    <col min="4" max="4" width="13.140625" customWidth="1"/>
    <col min="5" max="12" width="12.85546875" customWidth="1"/>
    <col min="13" max="13" width="16.42578125" customWidth="1"/>
    <col min="14" max="14" width="12.85546875" customWidth="1"/>
    <col min="15" max="15" width="6.7109375" customWidth="1"/>
    <col min="16" max="16" width="5.7109375" customWidth="1"/>
    <col min="17" max="17" width="6.28515625" customWidth="1"/>
    <col min="18" max="18" width="3.7109375" customWidth="1"/>
    <col min="19" max="19" width="3.140625" customWidth="1"/>
    <col min="25" max="256" width="13.28515625" style="30"/>
  </cols>
  <sheetData>
    <row r="1" spans="1:256" s="93" customFormat="1" ht="18" customHeight="1" x14ac:dyDescent="0.25">
      <c r="C1" s="94" t="s">
        <v>60</v>
      </c>
      <c r="D1" s="94" t="s">
        <v>61</v>
      </c>
      <c r="E1" s="94" t="s">
        <v>62</v>
      </c>
      <c r="F1" s="94" t="s">
        <v>63</v>
      </c>
      <c r="G1" s="94" t="s">
        <v>64</v>
      </c>
      <c r="H1" s="94" t="s">
        <v>65</v>
      </c>
      <c r="I1" s="94" t="s">
        <v>66</v>
      </c>
      <c r="J1" s="94" t="s">
        <v>67</v>
      </c>
      <c r="K1" s="94" t="s">
        <v>68</v>
      </c>
      <c r="L1" s="94" t="s">
        <v>69</v>
      </c>
      <c r="M1" s="94" t="s">
        <v>25</v>
      </c>
      <c r="N1" s="94" t="s">
        <v>26</v>
      </c>
      <c r="P1" s="194" t="str">
        <f>A4</f>
        <v>Q1 2017 vs. Q1 2016</v>
      </c>
      <c r="Q1" s="195" t="s">
        <v>70</v>
      </c>
      <c r="R1" s="196" t="s">
        <v>27</v>
      </c>
      <c r="S1" s="95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  <c r="FP1" s="180"/>
      <c r="FQ1" s="180"/>
      <c r="FR1" s="180"/>
      <c r="FS1" s="180"/>
      <c r="FT1" s="180"/>
      <c r="FU1" s="180"/>
      <c r="FV1" s="180"/>
      <c r="FW1" s="180"/>
      <c r="FX1" s="180"/>
      <c r="FY1" s="180"/>
      <c r="FZ1" s="180"/>
      <c r="GA1" s="180"/>
      <c r="GB1" s="180"/>
      <c r="GC1" s="180"/>
      <c r="GD1" s="180"/>
      <c r="GE1" s="180"/>
      <c r="GF1" s="180"/>
      <c r="GG1" s="180"/>
      <c r="GH1" s="180"/>
      <c r="GI1" s="180"/>
      <c r="GJ1" s="180"/>
      <c r="GK1" s="180"/>
      <c r="GL1" s="180"/>
      <c r="GM1" s="180"/>
      <c r="GN1" s="180"/>
      <c r="GO1" s="180"/>
      <c r="GP1" s="180"/>
      <c r="GQ1" s="180"/>
      <c r="GR1" s="180"/>
      <c r="GS1" s="180"/>
      <c r="GT1" s="180"/>
      <c r="GU1" s="180"/>
      <c r="GV1" s="180"/>
      <c r="GW1" s="180"/>
      <c r="GX1" s="180"/>
      <c r="GY1" s="180"/>
      <c r="GZ1" s="180"/>
      <c r="HA1" s="180"/>
      <c r="HB1" s="180"/>
      <c r="HC1" s="180"/>
      <c r="HD1" s="180"/>
      <c r="HE1" s="180"/>
      <c r="HF1" s="180"/>
      <c r="HG1" s="180"/>
      <c r="HH1" s="180"/>
      <c r="HI1" s="180"/>
      <c r="HJ1" s="180"/>
      <c r="HK1" s="180"/>
      <c r="HL1" s="180"/>
      <c r="HM1" s="180"/>
      <c r="HN1" s="180"/>
      <c r="HO1" s="180"/>
      <c r="HP1" s="180"/>
      <c r="HQ1" s="180"/>
      <c r="HR1" s="180"/>
      <c r="HS1" s="180"/>
      <c r="HT1" s="180"/>
      <c r="HU1" s="180"/>
      <c r="HV1" s="180"/>
      <c r="HW1" s="180"/>
      <c r="HX1" s="180"/>
      <c r="HY1" s="180"/>
      <c r="HZ1" s="180"/>
      <c r="IA1" s="180"/>
      <c r="IB1" s="180"/>
      <c r="IC1" s="180"/>
      <c r="ID1" s="180"/>
      <c r="IE1" s="180"/>
      <c r="IF1" s="180"/>
      <c r="IG1" s="180"/>
      <c r="IH1" s="180"/>
      <c r="II1" s="180"/>
      <c r="IJ1" s="180"/>
      <c r="IK1" s="180"/>
      <c r="IL1" s="180"/>
      <c r="IM1" s="180"/>
      <c r="IN1" s="180"/>
      <c r="IO1" s="180"/>
      <c r="IP1" s="180"/>
      <c r="IQ1" s="180"/>
      <c r="IR1" s="180"/>
      <c r="IS1" s="180"/>
      <c r="IT1" s="180"/>
      <c r="IU1" s="180"/>
      <c r="IV1" s="180"/>
    </row>
    <row r="2" spans="1:256" ht="15" x14ac:dyDescent="0.25">
      <c r="A2" s="33" t="s">
        <v>27</v>
      </c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3"/>
      <c r="P2" s="194"/>
      <c r="Q2" s="195"/>
      <c r="R2" s="196"/>
      <c r="S2" s="36"/>
      <c r="T2" s="33"/>
      <c r="U2" s="33"/>
      <c r="V2" s="33"/>
      <c r="W2" s="33"/>
      <c r="X2" s="33"/>
    </row>
    <row r="3" spans="1:256" s="31" customFormat="1" ht="31.8" x14ac:dyDescent="0.45">
      <c r="A3" s="38" t="s">
        <v>87</v>
      </c>
      <c r="P3" s="194"/>
      <c r="Q3" s="195"/>
      <c r="R3" s="196"/>
      <c r="S3" s="36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DM3" s="178"/>
      <c r="DN3" s="178"/>
      <c r="DO3" s="178"/>
      <c r="DP3" s="178"/>
      <c r="DQ3" s="178"/>
      <c r="DR3" s="178"/>
      <c r="DS3" s="178"/>
      <c r="DT3" s="178"/>
      <c r="DU3" s="178"/>
      <c r="DV3" s="178"/>
      <c r="DW3" s="178"/>
      <c r="DX3" s="178"/>
      <c r="DY3" s="178"/>
      <c r="DZ3" s="178"/>
      <c r="EA3" s="178"/>
      <c r="EB3" s="178"/>
      <c r="EC3" s="178"/>
      <c r="ED3" s="178"/>
      <c r="EE3" s="178"/>
      <c r="EF3" s="178"/>
      <c r="EG3" s="178"/>
      <c r="EH3" s="178"/>
      <c r="EI3" s="178"/>
      <c r="EJ3" s="178"/>
      <c r="EK3" s="178"/>
      <c r="EL3" s="178"/>
      <c r="EM3" s="178"/>
      <c r="EN3" s="178"/>
      <c r="EO3" s="178"/>
      <c r="EP3" s="178"/>
      <c r="EQ3" s="178"/>
      <c r="ER3" s="178"/>
      <c r="ES3" s="178"/>
      <c r="ET3" s="178"/>
      <c r="EU3" s="178"/>
      <c r="EV3" s="178"/>
      <c r="EW3" s="178"/>
      <c r="EX3" s="178"/>
      <c r="EY3" s="178"/>
      <c r="EZ3" s="178"/>
      <c r="FA3" s="178"/>
      <c r="FB3" s="178"/>
      <c r="FC3" s="178"/>
      <c r="FD3" s="178"/>
      <c r="FE3" s="178"/>
      <c r="FF3" s="178"/>
      <c r="FG3" s="178"/>
      <c r="FH3" s="178"/>
      <c r="FI3" s="178"/>
      <c r="FJ3" s="178"/>
      <c r="FK3" s="178"/>
      <c r="FL3" s="178"/>
      <c r="FM3" s="178"/>
      <c r="FN3" s="178"/>
      <c r="FO3" s="178"/>
      <c r="FP3" s="178"/>
      <c r="FQ3" s="178"/>
      <c r="FR3" s="178"/>
      <c r="FS3" s="178"/>
      <c r="FT3" s="178"/>
      <c r="FU3" s="178"/>
      <c r="FV3" s="178"/>
      <c r="FW3" s="178"/>
      <c r="FX3" s="178"/>
      <c r="FY3" s="178"/>
      <c r="FZ3" s="178"/>
      <c r="GA3" s="178"/>
      <c r="GB3" s="178"/>
      <c r="GC3" s="178"/>
      <c r="GD3" s="178"/>
      <c r="GE3" s="178"/>
      <c r="GF3" s="178"/>
      <c r="GG3" s="178"/>
      <c r="GH3" s="178"/>
      <c r="GI3" s="178"/>
      <c r="GJ3" s="178"/>
      <c r="GK3" s="178"/>
      <c r="GL3" s="178"/>
      <c r="GM3" s="178"/>
      <c r="GN3" s="178"/>
      <c r="GO3" s="178"/>
      <c r="GP3" s="178"/>
      <c r="GQ3" s="178"/>
      <c r="GR3" s="178"/>
      <c r="GS3" s="178"/>
      <c r="GT3" s="178"/>
      <c r="GU3" s="178"/>
      <c r="GV3" s="178"/>
      <c r="GW3" s="178"/>
      <c r="GX3" s="178"/>
      <c r="GY3" s="178"/>
      <c r="GZ3" s="178"/>
      <c r="HA3" s="178"/>
      <c r="HB3" s="178"/>
      <c r="HC3" s="178"/>
      <c r="HD3" s="178"/>
      <c r="HE3" s="178"/>
      <c r="HF3" s="178"/>
      <c r="HG3" s="178"/>
      <c r="HH3" s="178"/>
      <c r="HI3" s="178"/>
      <c r="HJ3" s="178"/>
      <c r="HK3" s="178"/>
      <c r="HL3" s="178"/>
      <c r="HM3" s="178"/>
      <c r="HN3" s="178"/>
      <c r="HO3" s="178"/>
      <c r="HP3" s="178"/>
      <c r="HQ3" s="178"/>
      <c r="HR3" s="178"/>
      <c r="HS3" s="178"/>
      <c r="HT3" s="178"/>
      <c r="HU3" s="178"/>
      <c r="HV3" s="178"/>
      <c r="HW3" s="178"/>
      <c r="HX3" s="178"/>
      <c r="HY3" s="178"/>
      <c r="HZ3" s="178"/>
      <c r="IA3" s="178"/>
      <c r="IB3" s="178"/>
      <c r="IC3" s="178"/>
      <c r="ID3" s="178"/>
      <c r="IE3" s="178"/>
      <c r="IF3" s="178"/>
      <c r="IG3" s="178"/>
      <c r="IH3" s="178"/>
      <c r="II3" s="178"/>
      <c r="IJ3" s="178"/>
      <c r="IK3" s="178"/>
      <c r="IL3" s="178"/>
      <c r="IM3" s="178"/>
      <c r="IN3" s="178"/>
      <c r="IO3" s="178"/>
      <c r="IP3" s="178"/>
      <c r="IQ3" s="178"/>
      <c r="IR3" s="178"/>
      <c r="IS3" s="178"/>
      <c r="IT3" s="178"/>
      <c r="IU3" s="178"/>
      <c r="IV3" s="178"/>
    </row>
    <row r="4" spans="1:256" s="42" customFormat="1" ht="28.2" thickBot="1" x14ac:dyDescent="0.5">
      <c r="A4" s="40" t="str">
        <f>SUBSTITUTE(C9&amp;" vs. "&amp;D9,CHAR(10)," ")</f>
        <v>Q1 2017 vs. Q1 2016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P4" s="194"/>
      <c r="Q4" s="195"/>
      <c r="R4" s="196"/>
      <c r="S4" s="36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  <c r="FG4" s="181"/>
      <c r="FH4" s="181"/>
      <c r="FI4" s="181"/>
      <c r="FJ4" s="181"/>
      <c r="FK4" s="181"/>
      <c r="FL4" s="181"/>
      <c r="FM4" s="181"/>
      <c r="FN4" s="181"/>
      <c r="FO4" s="181"/>
      <c r="FP4" s="181"/>
      <c r="FQ4" s="181"/>
      <c r="FR4" s="181"/>
      <c r="FS4" s="181"/>
      <c r="FT4" s="181"/>
      <c r="FU4" s="181"/>
      <c r="FV4" s="181"/>
      <c r="FW4" s="181"/>
      <c r="FX4" s="181"/>
      <c r="FY4" s="181"/>
      <c r="FZ4" s="181"/>
      <c r="GA4" s="181"/>
      <c r="GB4" s="181"/>
      <c r="GC4" s="181"/>
      <c r="GD4" s="181"/>
      <c r="GE4" s="181"/>
      <c r="GF4" s="181"/>
      <c r="GG4" s="181"/>
      <c r="GH4" s="181"/>
      <c r="GI4" s="181"/>
      <c r="GJ4" s="181"/>
      <c r="GK4" s="181"/>
      <c r="GL4" s="181"/>
      <c r="GM4" s="181"/>
      <c r="GN4" s="181"/>
      <c r="GO4" s="181"/>
      <c r="GP4" s="181"/>
      <c r="GQ4" s="181"/>
      <c r="GR4" s="181"/>
      <c r="GS4" s="181"/>
      <c r="GT4" s="181"/>
      <c r="GU4" s="181"/>
      <c r="GV4" s="181"/>
      <c r="GW4" s="181"/>
      <c r="GX4" s="181"/>
      <c r="GY4" s="181"/>
      <c r="GZ4" s="181"/>
      <c r="HA4" s="181"/>
      <c r="HB4" s="181"/>
      <c r="HC4" s="181"/>
      <c r="HD4" s="181"/>
      <c r="HE4" s="181"/>
      <c r="HF4" s="181"/>
      <c r="HG4" s="181"/>
      <c r="HH4" s="181"/>
      <c r="HI4" s="181"/>
      <c r="HJ4" s="181"/>
      <c r="HK4" s="181"/>
      <c r="HL4" s="181"/>
      <c r="HM4" s="181"/>
      <c r="HN4" s="181"/>
      <c r="HO4" s="181"/>
      <c r="HP4" s="181"/>
      <c r="HQ4" s="181"/>
      <c r="HR4" s="181"/>
      <c r="HS4" s="181"/>
      <c r="HT4" s="181"/>
      <c r="HU4" s="181"/>
      <c r="HV4" s="181"/>
      <c r="HW4" s="181"/>
      <c r="HX4" s="181"/>
      <c r="HY4" s="181"/>
      <c r="HZ4" s="181"/>
      <c r="IA4" s="181"/>
      <c r="IB4" s="181"/>
      <c r="IC4" s="181"/>
      <c r="ID4" s="181"/>
      <c r="IE4" s="181"/>
      <c r="IF4" s="181"/>
      <c r="IG4" s="181"/>
      <c r="IH4" s="181"/>
      <c r="II4" s="181"/>
      <c r="IJ4" s="181"/>
      <c r="IK4" s="181"/>
      <c r="IL4" s="181"/>
      <c r="IM4" s="181"/>
      <c r="IN4" s="181"/>
      <c r="IO4" s="181"/>
      <c r="IP4" s="181"/>
      <c r="IQ4" s="181"/>
      <c r="IR4" s="181"/>
      <c r="IS4" s="181"/>
      <c r="IT4" s="181"/>
      <c r="IU4" s="181"/>
      <c r="IV4" s="181"/>
    </row>
    <row r="5" spans="1:256" ht="15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194"/>
      <c r="Q5" s="195"/>
      <c r="R5" s="196"/>
      <c r="S5" s="36"/>
      <c r="T5" s="33"/>
      <c r="U5" s="33"/>
      <c r="V5" s="33"/>
      <c r="W5" s="33"/>
      <c r="X5" s="33"/>
    </row>
    <row r="6" spans="1:256" s="104" customFormat="1" ht="30" customHeight="1" x14ac:dyDescent="0.5">
      <c r="A6" s="96"/>
      <c r="B6" s="96"/>
      <c r="C6" s="96"/>
      <c r="D6" s="97"/>
      <c r="E6" s="98"/>
      <c r="F6" s="98"/>
      <c r="G6" s="98"/>
      <c r="H6" s="99"/>
      <c r="I6" s="99"/>
      <c r="J6" s="99"/>
      <c r="K6" s="100"/>
      <c r="L6" s="101"/>
      <c r="M6" s="102"/>
      <c r="N6" s="102"/>
      <c r="O6" s="103"/>
      <c r="P6" s="194"/>
      <c r="Q6" s="195"/>
      <c r="R6" s="196"/>
      <c r="S6" s="36"/>
      <c r="T6" s="117"/>
      <c r="U6" s="62"/>
      <c r="V6" s="62"/>
      <c r="W6" s="183"/>
      <c r="X6" s="183"/>
      <c r="Y6" s="117"/>
      <c r="Z6" s="6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182"/>
      <c r="FG6" s="182"/>
      <c r="FH6" s="182"/>
      <c r="FI6" s="182"/>
      <c r="FJ6" s="182"/>
      <c r="FK6" s="182"/>
      <c r="FL6" s="182"/>
      <c r="FM6" s="182"/>
      <c r="FN6" s="182"/>
      <c r="FO6" s="182"/>
      <c r="FP6" s="182"/>
      <c r="FQ6" s="182"/>
      <c r="FR6" s="182"/>
      <c r="FS6" s="182"/>
      <c r="FT6" s="182"/>
      <c r="FU6" s="182"/>
      <c r="FV6" s="182"/>
      <c r="FW6" s="182"/>
      <c r="FX6" s="182"/>
      <c r="FY6" s="182"/>
      <c r="FZ6" s="182"/>
      <c r="GA6" s="182"/>
      <c r="GB6" s="182"/>
      <c r="GC6" s="182"/>
      <c r="GD6" s="182"/>
      <c r="GE6" s="182"/>
      <c r="GF6" s="182"/>
      <c r="GG6" s="182"/>
      <c r="GH6" s="182"/>
      <c r="GI6" s="182"/>
      <c r="GJ6" s="182"/>
      <c r="GK6" s="182"/>
      <c r="GL6" s="182"/>
      <c r="GM6" s="182"/>
      <c r="GN6" s="182"/>
      <c r="GO6" s="182"/>
      <c r="GP6" s="182"/>
      <c r="GQ6" s="182"/>
      <c r="GR6" s="182"/>
      <c r="GS6" s="182"/>
      <c r="GT6" s="182"/>
      <c r="GU6" s="182"/>
      <c r="GV6" s="182"/>
      <c r="GW6" s="182"/>
      <c r="GX6" s="182"/>
      <c r="GY6" s="182"/>
      <c r="GZ6" s="182"/>
      <c r="HA6" s="182"/>
      <c r="HB6" s="182"/>
      <c r="HC6" s="182"/>
      <c r="HD6" s="182"/>
      <c r="HE6" s="182"/>
      <c r="HF6" s="182"/>
      <c r="HG6" s="182"/>
      <c r="HH6" s="182"/>
      <c r="HI6" s="182"/>
      <c r="HJ6" s="182"/>
      <c r="HK6" s="182"/>
      <c r="HL6" s="182"/>
      <c r="HM6" s="182"/>
      <c r="HN6" s="182"/>
      <c r="HO6" s="182"/>
      <c r="HP6" s="182"/>
      <c r="HQ6" s="182"/>
      <c r="HR6" s="182"/>
      <c r="HS6" s="182"/>
      <c r="HT6" s="182"/>
      <c r="HU6" s="182"/>
      <c r="HV6" s="182"/>
      <c r="HW6" s="182"/>
      <c r="HX6" s="182"/>
      <c r="HY6" s="182"/>
      <c r="HZ6" s="182"/>
      <c r="IA6" s="182"/>
      <c r="IB6" s="182"/>
      <c r="IC6" s="182"/>
      <c r="ID6" s="182"/>
      <c r="IE6" s="182"/>
      <c r="IF6" s="182"/>
      <c r="IG6" s="182"/>
      <c r="IH6" s="182"/>
      <c r="II6" s="182"/>
      <c r="IJ6" s="182"/>
      <c r="IK6" s="182"/>
      <c r="IL6" s="182"/>
      <c r="IM6" s="182"/>
      <c r="IN6" s="182"/>
      <c r="IO6" s="182"/>
      <c r="IP6" s="182"/>
      <c r="IQ6" s="182"/>
      <c r="IR6" s="182"/>
      <c r="IS6" s="182"/>
      <c r="IT6" s="182"/>
      <c r="IU6" s="182"/>
      <c r="IV6" s="182"/>
    </row>
    <row r="7" spans="1:256" s="107" customFormat="1" ht="34.5" customHeight="1" thickBot="1" x14ac:dyDescent="0.25">
      <c r="A7" s="105" t="s">
        <v>29</v>
      </c>
      <c r="B7" s="106"/>
      <c r="C7" s="197" t="s">
        <v>5</v>
      </c>
      <c r="D7" s="197"/>
      <c r="E7" s="197"/>
      <c r="F7" s="197"/>
      <c r="G7" s="198" t="s">
        <v>24</v>
      </c>
      <c r="H7" s="198"/>
      <c r="I7" s="198"/>
      <c r="J7" s="198"/>
      <c r="K7" s="198"/>
      <c r="L7" s="198"/>
      <c r="M7" s="192" t="s">
        <v>71</v>
      </c>
      <c r="N7" s="192"/>
      <c r="O7" s="193"/>
      <c r="P7" s="194"/>
      <c r="Q7" s="195"/>
      <c r="R7" s="196"/>
      <c r="S7" s="36"/>
      <c r="T7" s="117"/>
      <c r="U7" s="62"/>
      <c r="V7" s="62"/>
      <c r="W7" s="183"/>
      <c r="X7" s="183"/>
      <c r="Y7" s="117"/>
      <c r="Z7" s="62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3"/>
      <c r="EM7" s="183"/>
      <c r="EN7" s="183"/>
      <c r="EO7" s="183"/>
      <c r="EP7" s="183"/>
      <c r="EQ7" s="183"/>
      <c r="ER7" s="183"/>
      <c r="ES7" s="183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3"/>
      <c r="FF7" s="183"/>
      <c r="FG7" s="183"/>
      <c r="FH7" s="183"/>
      <c r="FI7" s="183"/>
      <c r="FJ7" s="183"/>
      <c r="FK7" s="183"/>
      <c r="FL7" s="183"/>
      <c r="FM7" s="183"/>
      <c r="FN7" s="183"/>
      <c r="FO7" s="183"/>
      <c r="FP7" s="183"/>
      <c r="FQ7" s="183"/>
      <c r="FR7" s="183"/>
      <c r="FS7" s="183"/>
      <c r="FT7" s="183"/>
      <c r="FU7" s="183"/>
      <c r="FV7" s="183"/>
      <c r="FW7" s="183"/>
      <c r="FX7" s="183"/>
      <c r="FY7" s="183"/>
      <c r="FZ7" s="183"/>
      <c r="GA7" s="183"/>
      <c r="GB7" s="183"/>
      <c r="GC7" s="183"/>
      <c r="GD7" s="183"/>
      <c r="GE7" s="183"/>
      <c r="GF7" s="183"/>
      <c r="GG7" s="183"/>
      <c r="GH7" s="183"/>
      <c r="GI7" s="183"/>
      <c r="GJ7" s="183"/>
      <c r="GK7" s="183"/>
      <c r="GL7" s="183"/>
      <c r="GM7" s="183"/>
      <c r="GN7" s="183"/>
      <c r="GO7" s="183"/>
      <c r="GP7" s="183"/>
      <c r="GQ7" s="183"/>
      <c r="GR7" s="183"/>
      <c r="GS7" s="183"/>
      <c r="GT7" s="183"/>
      <c r="GU7" s="183"/>
      <c r="GV7" s="183"/>
      <c r="GW7" s="183"/>
      <c r="GX7" s="183"/>
      <c r="GY7" s="183"/>
      <c r="GZ7" s="183"/>
      <c r="HA7" s="183"/>
      <c r="HB7" s="183"/>
      <c r="HC7" s="183"/>
      <c r="HD7" s="183"/>
      <c r="HE7" s="183"/>
      <c r="HF7" s="183"/>
      <c r="HG7" s="183"/>
      <c r="HH7" s="183"/>
      <c r="HI7" s="183"/>
      <c r="HJ7" s="183"/>
      <c r="HK7" s="183"/>
      <c r="HL7" s="183"/>
      <c r="HM7" s="183"/>
      <c r="HN7" s="183"/>
      <c r="HO7" s="183"/>
      <c r="HP7" s="183"/>
      <c r="HQ7" s="183"/>
      <c r="HR7" s="183"/>
      <c r="HS7" s="183"/>
      <c r="HT7" s="183"/>
      <c r="HU7" s="183"/>
      <c r="HV7" s="183"/>
      <c r="HW7" s="183"/>
      <c r="HX7" s="183"/>
      <c r="HY7" s="183"/>
      <c r="HZ7" s="183"/>
      <c r="IA7" s="183"/>
      <c r="IB7" s="183"/>
      <c r="IC7" s="183"/>
      <c r="ID7" s="183"/>
      <c r="IE7" s="183"/>
      <c r="IF7" s="183"/>
      <c r="IG7" s="183"/>
      <c r="IH7" s="183"/>
      <c r="II7" s="183"/>
      <c r="IJ7" s="183"/>
      <c r="IK7" s="183"/>
      <c r="IL7" s="183"/>
      <c r="IM7" s="183"/>
      <c r="IN7" s="183"/>
      <c r="IO7" s="183"/>
      <c r="IP7" s="183"/>
      <c r="IQ7" s="183"/>
      <c r="IR7" s="183"/>
      <c r="IS7" s="183"/>
      <c r="IT7" s="183"/>
      <c r="IU7" s="183"/>
      <c r="IV7" s="183"/>
    </row>
    <row r="8" spans="1:256" s="46" customFormat="1" ht="61.5" customHeight="1" thickBot="1" x14ac:dyDescent="0.35">
      <c r="A8" s="108"/>
      <c r="B8" s="108"/>
      <c r="C8" s="199" t="s">
        <v>86</v>
      </c>
      <c r="D8" s="199"/>
      <c r="E8" s="199" t="s">
        <v>72</v>
      </c>
      <c r="F8" s="199"/>
      <c r="G8" s="199" t="s">
        <v>73</v>
      </c>
      <c r="H8" s="199"/>
      <c r="I8" s="199" t="s">
        <v>74</v>
      </c>
      <c r="J8" s="199"/>
      <c r="K8" s="200" t="s">
        <v>75</v>
      </c>
      <c r="L8" s="200"/>
      <c r="M8" s="75"/>
      <c r="N8" s="75"/>
      <c r="O8" s="193"/>
      <c r="P8" s="194"/>
      <c r="Q8" s="195"/>
      <c r="R8" s="196"/>
      <c r="S8" s="36"/>
      <c r="T8" s="126"/>
      <c r="U8" s="62"/>
      <c r="V8" s="62"/>
      <c r="W8" s="170"/>
      <c r="X8" s="170"/>
      <c r="Y8" s="126"/>
      <c r="Z8" s="62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184"/>
      <c r="FG8" s="184"/>
      <c r="FH8" s="184"/>
      <c r="FI8" s="184"/>
      <c r="FJ8" s="184"/>
      <c r="FK8" s="184"/>
      <c r="FL8" s="184"/>
      <c r="FM8" s="184"/>
      <c r="FN8" s="184"/>
      <c r="FO8" s="184"/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4"/>
      <c r="GR8" s="184"/>
      <c r="GS8" s="184"/>
      <c r="GT8" s="184"/>
      <c r="GU8" s="184"/>
      <c r="GV8" s="184"/>
      <c r="GW8" s="184"/>
      <c r="GX8" s="184"/>
      <c r="GY8" s="184"/>
      <c r="GZ8" s="184"/>
      <c r="HA8" s="184"/>
      <c r="HB8" s="184"/>
      <c r="HC8" s="184"/>
      <c r="HD8" s="184"/>
      <c r="HE8" s="184"/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  <c r="HT8" s="184"/>
      <c r="HU8" s="184"/>
      <c r="HV8" s="184"/>
      <c r="HW8" s="184"/>
      <c r="HX8" s="184"/>
      <c r="HY8" s="184"/>
      <c r="HZ8" s="184"/>
      <c r="IA8" s="184"/>
      <c r="IB8" s="184"/>
      <c r="IC8" s="184"/>
      <c r="ID8" s="184"/>
      <c r="IE8" s="184"/>
      <c r="IF8" s="184"/>
      <c r="IG8" s="184"/>
      <c r="IH8" s="184"/>
      <c r="II8" s="184"/>
      <c r="IJ8" s="184"/>
      <c r="IK8" s="184"/>
      <c r="IL8" s="184"/>
      <c r="IM8" s="184"/>
      <c r="IN8" s="184"/>
      <c r="IO8" s="184"/>
      <c r="IP8" s="184"/>
      <c r="IQ8" s="184"/>
      <c r="IR8" s="184"/>
      <c r="IS8" s="184"/>
      <c r="IT8" s="184"/>
      <c r="IU8" s="184"/>
      <c r="IV8" s="184"/>
    </row>
    <row r="9" spans="1:256" s="46" customFormat="1" ht="34.799999999999997" x14ac:dyDescent="0.3">
      <c r="A9" s="109" t="s">
        <v>76</v>
      </c>
      <c r="B9" s="110"/>
      <c r="C9" s="111" t="s">
        <v>83</v>
      </c>
      <c r="D9" s="112" t="s">
        <v>84</v>
      </c>
      <c r="E9" s="111" t="str">
        <f>C9</f>
        <v>Q1 2017</v>
      </c>
      <c r="F9" s="112" t="str">
        <f>D9</f>
        <v>Q1 2016</v>
      </c>
      <c r="G9" s="111" t="str">
        <f t="shared" ref="G9:L9" si="0">E9</f>
        <v>Q1 2017</v>
      </c>
      <c r="H9" s="112" t="str">
        <f>F9</f>
        <v>Q1 2016</v>
      </c>
      <c r="I9" s="111" t="str">
        <f t="shared" si="0"/>
        <v>Q1 2017</v>
      </c>
      <c r="J9" s="112" t="str">
        <f t="shared" si="0"/>
        <v>Q1 2016</v>
      </c>
      <c r="K9" s="111" t="str">
        <f t="shared" si="0"/>
        <v>Q1 2017</v>
      </c>
      <c r="L9" s="112" t="str">
        <f t="shared" si="0"/>
        <v>Q1 2016</v>
      </c>
      <c r="M9" s="111" t="str">
        <f>C9</f>
        <v>Q1 2017</v>
      </c>
      <c r="N9" s="112" t="str">
        <f>D9</f>
        <v>Q1 2016</v>
      </c>
      <c r="O9" s="193"/>
      <c r="P9" s="194"/>
      <c r="Q9" s="195"/>
      <c r="R9" s="49"/>
      <c r="S9" s="49"/>
      <c r="T9" s="117"/>
      <c r="U9" s="62"/>
      <c r="V9" s="62"/>
      <c r="W9" s="183"/>
      <c r="X9" s="183"/>
      <c r="Y9" s="117"/>
      <c r="Z9" s="62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184"/>
      <c r="FG9" s="184"/>
      <c r="FH9" s="184"/>
      <c r="FI9" s="184"/>
      <c r="FJ9" s="184"/>
      <c r="FK9" s="184"/>
      <c r="FL9" s="184"/>
      <c r="FM9" s="184"/>
      <c r="FN9" s="184"/>
      <c r="FO9" s="184"/>
      <c r="FP9" s="184"/>
      <c r="FQ9" s="184"/>
      <c r="FR9" s="184"/>
      <c r="FS9" s="184"/>
      <c r="FT9" s="184"/>
      <c r="FU9" s="184"/>
      <c r="FV9" s="184"/>
      <c r="FW9" s="184"/>
      <c r="FX9" s="184"/>
      <c r="FY9" s="184"/>
      <c r="FZ9" s="184"/>
      <c r="GA9" s="184"/>
      <c r="GB9" s="184"/>
      <c r="GC9" s="184"/>
      <c r="GD9" s="184"/>
      <c r="GE9" s="184"/>
      <c r="GF9" s="184"/>
      <c r="GG9" s="184"/>
      <c r="GH9" s="184"/>
      <c r="GI9" s="184"/>
      <c r="GJ9" s="184"/>
      <c r="GK9" s="184"/>
      <c r="GL9" s="184"/>
      <c r="GM9" s="184"/>
      <c r="GN9" s="184"/>
      <c r="GO9" s="184"/>
      <c r="GP9" s="184"/>
      <c r="GQ9" s="184"/>
      <c r="GR9" s="184"/>
      <c r="GS9" s="184"/>
      <c r="GT9" s="184"/>
      <c r="GU9" s="184"/>
      <c r="GV9" s="184"/>
      <c r="GW9" s="184"/>
      <c r="GX9" s="184"/>
      <c r="GY9" s="184"/>
      <c r="GZ9" s="184"/>
      <c r="HA9" s="184"/>
      <c r="HB9" s="184"/>
      <c r="HC9" s="184"/>
      <c r="HD9" s="184"/>
      <c r="HE9" s="184"/>
      <c r="HF9" s="184"/>
      <c r="HG9" s="184"/>
      <c r="HH9" s="184"/>
      <c r="HI9" s="184"/>
      <c r="HJ9" s="184"/>
      <c r="HK9" s="184"/>
      <c r="HL9" s="184"/>
      <c r="HM9" s="184"/>
      <c r="HN9" s="184"/>
      <c r="HO9" s="184"/>
      <c r="HP9" s="184"/>
      <c r="HQ9" s="184"/>
      <c r="HR9" s="184"/>
      <c r="HS9" s="184"/>
      <c r="HT9" s="184"/>
      <c r="HU9" s="184"/>
      <c r="HV9" s="184"/>
      <c r="HW9" s="184"/>
      <c r="HX9" s="184"/>
      <c r="HY9" s="184"/>
      <c r="HZ9" s="184"/>
      <c r="IA9" s="184"/>
      <c r="IB9" s="184"/>
      <c r="IC9" s="184"/>
      <c r="ID9" s="184"/>
      <c r="IE9" s="184"/>
      <c r="IF9" s="184"/>
      <c r="IG9" s="184"/>
      <c r="IH9" s="184"/>
      <c r="II9" s="184"/>
      <c r="IJ9" s="184"/>
      <c r="IK9" s="184"/>
      <c r="IL9" s="184"/>
      <c r="IM9" s="184"/>
      <c r="IN9" s="184"/>
      <c r="IO9" s="184"/>
      <c r="IP9" s="184"/>
      <c r="IQ9" s="184"/>
      <c r="IR9" s="184"/>
      <c r="IS9" s="184"/>
      <c r="IT9" s="184"/>
      <c r="IU9" s="184"/>
      <c r="IV9" s="184"/>
    </row>
    <row r="10" spans="1:256" s="61" customFormat="1" ht="27" customHeight="1" x14ac:dyDescent="0.2">
      <c r="A10" s="55" t="s">
        <v>32</v>
      </c>
      <c r="B10" s="56"/>
      <c r="C10" s="113">
        <v>3487.9460914000001</v>
      </c>
      <c r="D10" s="114">
        <v>3096.03820537</v>
      </c>
      <c r="E10" s="113">
        <v>4558.40041621</v>
      </c>
      <c r="F10" s="114">
        <v>4527.7955306499998</v>
      </c>
      <c r="G10" s="113">
        <v>2323.79009864</v>
      </c>
      <c r="H10" s="114">
        <v>2332.7206085900002</v>
      </c>
      <c r="I10" s="113">
        <v>1239.81346418</v>
      </c>
      <c r="J10" s="114">
        <v>1219.4891050900001</v>
      </c>
      <c r="K10" s="113">
        <v>1315.15238679</v>
      </c>
      <c r="L10" s="114">
        <v>1334.50613886</v>
      </c>
      <c r="M10" s="113">
        <v>12925.10245722</v>
      </c>
      <c r="N10" s="114">
        <v>12510.549588560001</v>
      </c>
      <c r="O10" s="193"/>
      <c r="P10" s="194"/>
      <c r="Q10" s="195"/>
      <c r="T10" s="117"/>
      <c r="U10" s="62"/>
      <c r="V10" s="62"/>
      <c r="W10" s="183"/>
      <c r="X10" s="183"/>
      <c r="Y10" s="117"/>
      <c r="Z10" s="62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5"/>
      <c r="FF10" s="185"/>
      <c r="FG10" s="185"/>
      <c r="FH10" s="185"/>
      <c r="FI10" s="185"/>
      <c r="FJ10" s="185"/>
      <c r="FK10" s="185"/>
      <c r="FL10" s="185"/>
      <c r="FM10" s="185"/>
      <c r="FN10" s="185"/>
      <c r="FO10" s="185"/>
      <c r="FP10" s="185"/>
      <c r="FQ10" s="185"/>
      <c r="FR10" s="185"/>
      <c r="FS10" s="185"/>
      <c r="FT10" s="185"/>
      <c r="FU10" s="185"/>
      <c r="FV10" s="185"/>
      <c r="FW10" s="185"/>
      <c r="FX10" s="185"/>
      <c r="FY10" s="185"/>
      <c r="FZ10" s="185"/>
      <c r="GA10" s="185"/>
      <c r="GB10" s="185"/>
      <c r="GC10" s="185"/>
      <c r="GD10" s="185"/>
      <c r="GE10" s="185"/>
      <c r="GF10" s="185"/>
      <c r="GG10" s="185"/>
      <c r="GH10" s="185"/>
      <c r="GI10" s="185"/>
      <c r="GJ10" s="185"/>
      <c r="GK10" s="185"/>
      <c r="GL10" s="185"/>
      <c r="GM10" s="185"/>
      <c r="GN10" s="185"/>
      <c r="GO10" s="185"/>
      <c r="GP10" s="185"/>
      <c r="GQ10" s="185"/>
      <c r="GR10" s="185"/>
      <c r="GS10" s="185"/>
      <c r="GT10" s="185"/>
      <c r="GU10" s="185"/>
      <c r="GV10" s="185"/>
      <c r="GW10" s="185"/>
      <c r="GX10" s="185"/>
      <c r="GY10" s="185"/>
      <c r="GZ10" s="185"/>
      <c r="HA10" s="185"/>
      <c r="HB10" s="185"/>
      <c r="HC10" s="185"/>
      <c r="HD10" s="185"/>
      <c r="HE10" s="185"/>
      <c r="HF10" s="185"/>
      <c r="HG10" s="185"/>
      <c r="HH10" s="185"/>
      <c r="HI10" s="185"/>
      <c r="HJ10" s="185"/>
      <c r="HK10" s="185"/>
      <c r="HL10" s="185"/>
      <c r="HM10" s="185"/>
      <c r="HN10" s="185"/>
      <c r="HO10" s="185"/>
      <c r="HP10" s="185"/>
      <c r="HQ10" s="185"/>
      <c r="HR10" s="185"/>
      <c r="HS10" s="185"/>
      <c r="HT10" s="185"/>
      <c r="HU10" s="185"/>
      <c r="HV10" s="185"/>
      <c r="HW10" s="185"/>
      <c r="HX10" s="185"/>
      <c r="HY10" s="185"/>
      <c r="HZ10" s="185"/>
      <c r="IA10" s="185"/>
      <c r="IB10" s="185"/>
      <c r="IC10" s="185"/>
      <c r="ID10" s="185"/>
      <c r="IE10" s="185"/>
      <c r="IF10" s="185"/>
      <c r="IG10" s="185"/>
      <c r="IH10" s="185"/>
      <c r="II10" s="185"/>
      <c r="IJ10" s="185"/>
      <c r="IK10" s="185"/>
      <c r="IL10" s="185"/>
      <c r="IM10" s="185"/>
      <c r="IN10" s="185"/>
      <c r="IO10" s="185"/>
      <c r="IP10" s="185"/>
      <c r="IQ10" s="185"/>
      <c r="IR10" s="185"/>
      <c r="IS10" s="185"/>
      <c r="IT10" s="185"/>
      <c r="IU10" s="185"/>
      <c r="IV10" s="185"/>
    </row>
    <row r="11" spans="1:256" s="107" customFormat="1" ht="27" customHeight="1" x14ac:dyDescent="0.2">
      <c r="A11" s="63" t="s">
        <v>6</v>
      </c>
      <c r="B11" s="63" t="s">
        <v>77</v>
      </c>
      <c r="C11" s="113">
        <v>3482.3433680799999</v>
      </c>
      <c r="D11" s="116">
        <v>3016.7849318100002</v>
      </c>
      <c r="E11" s="113">
        <v>4204.4894828300003</v>
      </c>
      <c r="F11" s="116">
        <v>4109.5817510300003</v>
      </c>
      <c r="G11" s="113">
        <v>2275.5693866800002</v>
      </c>
      <c r="H11" s="116">
        <v>2281.9824544399999</v>
      </c>
      <c r="I11" s="113">
        <v>752.81088718000001</v>
      </c>
      <c r="J11" s="116">
        <v>760.92150991999995</v>
      </c>
      <c r="K11" s="113">
        <v>1127.04866266</v>
      </c>
      <c r="L11" s="116">
        <v>1173.05640707</v>
      </c>
      <c r="M11" s="113">
        <v>11842.261787429999</v>
      </c>
      <c r="N11" s="114">
        <v>11342.327054269999</v>
      </c>
      <c r="O11" s="193"/>
      <c r="P11" s="194"/>
      <c r="Q11" s="195"/>
      <c r="T11" s="117"/>
      <c r="U11" s="62"/>
      <c r="V11" s="62"/>
      <c r="W11" s="183"/>
      <c r="X11" s="183"/>
      <c r="Y11" s="117"/>
      <c r="Z11" s="62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/>
      <c r="EY11" s="183"/>
      <c r="EZ11" s="183"/>
      <c r="FA11" s="183"/>
      <c r="FB11" s="183"/>
      <c r="FC11" s="183"/>
      <c r="FD11" s="183"/>
      <c r="FE11" s="183"/>
      <c r="FF11" s="183"/>
      <c r="FG11" s="183"/>
      <c r="FH11" s="183"/>
      <c r="FI11" s="183"/>
      <c r="FJ11" s="183"/>
      <c r="FK11" s="183"/>
      <c r="FL11" s="183"/>
      <c r="FM11" s="183"/>
      <c r="FN11" s="183"/>
      <c r="FO11" s="183"/>
      <c r="FP11" s="183"/>
      <c r="FQ11" s="183"/>
      <c r="FR11" s="183"/>
      <c r="FS11" s="183"/>
      <c r="FT11" s="183"/>
      <c r="FU11" s="183"/>
      <c r="FV11" s="183"/>
      <c r="FW11" s="183"/>
      <c r="FX11" s="183"/>
      <c r="FY11" s="183"/>
      <c r="FZ11" s="183"/>
      <c r="GA11" s="183"/>
      <c r="GB11" s="183"/>
      <c r="GC11" s="183"/>
      <c r="GD11" s="183"/>
      <c r="GE11" s="183"/>
      <c r="GF11" s="183"/>
      <c r="GG11" s="183"/>
      <c r="GH11" s="183"/>
      <c r="GI11" s="183"/>
      <c r="GJ11" s="183"/>
      <c r="GK11" s="183"/>
      <c r="GL11" s="183"/>
      <c r="GM11" s="183"/>
      <c r="GN11" s="183"/>
      <c r="GO11" s="183"/>
      <c r="GP11" s="183"/>
      <c r="GQ11" s="183"/>
      <c r="GR11" s="183"/>
      <c r="GS11" s="183"/>
      <c r="GT11" s="183"/>
      <c r="GU11" s="183"/>
      <c r="GV11" s="183"/>
      <c r="GW11" s="183"/>
      <c r="GX11" s="183"/>
      <c r="GY11" s="183"/>
      <c r="GZ11" s="183"/>
      <c r="HA11" s="183"/>
      <c r="HB11" s="183"/>
      <c r="HC11" s="183"/>
      <c r="HD11" s="183"/>
      <c r="HE11" s="183"/>
      <c r="HF11" s="183"/>
      <c r="HG11" s="183"/>
      <c r="HH11" s="183"/>
      <c r="HI11" s="183"/>
      <c r="HJ11" s="183"/>
      <c r="HK11" s="183"/>
      <c r="HL11" s="183"/>
      <c r="HM11" s="183"/>
      <c r="HN11" s="183"/>
      <c r="HO11" s="183"/>
      <c r="HP11" s="183"/>
      <c r="HQ11" s="183"/>
      <c r="HR11" s="183"/>
      <c r="HS11" s="183"/>
      <c r="HT11" s="183"/>
      <c r="HU11" s="183"/>
      <c r="HV11" s="183"/>
      <c r="HW11" s="183"/>
      <c r="HX11" s="183"/>
      <c r="HY11" s="183"/>
      <c r="HZ11" s="183"/>
      <c r="IA11" s="183"/>
      <c r="IB11" s="183"/>
      <c r="IC11" s="183"/>
      <c r="ID11" s="183"/>
      <c r="IE11" s="183"/>
      <c r="IF11" s="183"/>
      <c r="IG11" s="183"/>
      <c r="IH11" s="183"/>
      <c r="II11" s="183"/>
      <c r="IJ11" s="183"/>
      <c r="IK11" s="183"/>
      <c r="IL11" s="183"/>
      <c r="IM11" s="183"/>
      <c r="IN11" s="183"/>
      <c r="IO11" s="183"/>
      <c r="IP11" s="183"/>
      <c r="IQ11" s="183"/>
      <c r="IR11" s="183"/>
      <c r="IS11" s="183"/>
      <c r="IT11" s="183"/>
      <c r="IU11" s="183"/>
      <c r="IV11" s="183"/>
    </row>
    <row r="12" spans="1:256" s="107" customFormat="1" ht="27" customHeight="1" x14ac:dyDescent="0.2">
      <c r="A12" s="118" t="s">
        <v>7</v>
      </c>
      <c r="B12" s="119" t="s">
        <v>37</v>
      </c>
      <c r="C12" s="113">
        <v>162.55877599999999</v>
      </c>
      <c r="D12" s="116">
        <v>137.64820800000001</v>
      </c>
      <c r="E12" s="113">
        <v>264.954252</v>
      </c>
      <c r="F12" s="116">
        <v>280.31030600000003</v>
      </c>
      <c r="G12" s="113">
        <v>1411.2694557299999</v>
      </c>
      <c r="H12" s="116">
        <v>1005.01771475</v>
      </c>
      <c r="I12" s="113">
        <v>18.61134195</v>
      </c>
      <c r="J12" s="116">
        <v>18.203177409999999</v>
      </c>
      <c r="K12" s="113">
        <v>143.64953287</v>
      </c>
      <c r="L12" s="116">
        <v>69.8032903</v>
      </c>
      <c r="M12" s="113">
        <v>2001.04335855</v>
      </c>
      <c r="N12" s="114">
        <v>1510.9826964600002</v>
      </c>
      <c r="O12" s="120"/>
      <c r="P12" s="194"/>
      <c r="Q12" s="195"/>
      <c r="T12" s="117"/>
      <c r="U12" s="62"/>
      <c r="V12" s="62"/>
      <c r="W12" s="183"/>
      <c r="X12" s="183"/>
      <c r="Y12" s="117"/>
      <c r="Z12" s="62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3"/>
      <c r="FH12" s="183"/>
      <c r="FI12" s="183"/>
      <c r="FJ12" s="183"/>
      <c r="FK12" s="183"/>
      <c r="FL12" s="183"/>
      <c r="FM12" s="183"/>
      <c r="FN12" s="183"/>
      <c r="FO12" s="183"/>
      <c r="FP12" s="183"/>
      <c r="FQ12" s="183"/>
      <c r="FR12" s="183"/>
      <c r="FS12" s="183"/>
      <c r="FT12" s="183"/>
      <c r="FU12" s="183"/>
      <c r="FV12" s="183"/>
      <c r="FW12" s="183"/>
      <c r="FX12" s="183"/>
      <c r="FY12" s="183"/>
      <c r="FZ12" s="183"/>
      <c r="GA12" s="183"/>
      <c r="GB12" s="183"/>
      <c r="GC12" s="183"/>
      <c r="GD12" s="183"/>
      <c r="GE12" s="183"/>
      <c r="GF12" s="183"/>
      <c r="GG12" s="183"/>
      <c r="GH12" s="183"/>
      <c r="GI12" s="183"/>
      <c r="GJ12" s="183"/>
      <c r="GK12" s="183"/>
      <c r="GL12" s="183"/>
      <c r="GM12" s="183"/>
      <c r="GN12" s="183"/>
      <c r="GO12" s="183"/>
      <c r="GP12" s="183"/>
      <c r="GQ12" s="183"/>
      <c r="GR12" s="183"/>
      <c r="GS12" s="183"/>
      <c r="GT12" s="183"/>
      <c r="GU12" s="183"/>
      <c r="GV12" s="183"/>
      <c r="GW12" s="183"/>
      <c r="GX12" s="183"/>
      <c r="GY12" s="183"/>
      <c r="GZ12" s="183"/>
      <c r="HA12" s="183"/>
      <c r="HB12" s="183"/>
      <c r="HC12" s="183"/>
      <c r="HD12" s="183"/>
      <c r="HE12" s="183"/>
      <c r="HF12" s="183"/>
      <c r="HG12" s="183"/>
      <c r="HH12" s="183"/>
      <c r="HI12" s="183"/>
      <c r="HJ12" s="183"/>
      <c r="HK12" s="183"/>
      <c r="HL12" s="183"/>
      <c r="HM12" s="183"/>
      <c r="HN12" s="183"/>
      <c r="HO12" s="183"/>
      <c r="HP12" s="183"/>
      <c r="HQ12" s="183"/>
      <c r="HR12" s="183"/>
      <c r="HS12" s="183"/>
      <c r="HT12" s="183"/>
      <c r="HU12" s="183"/>
      <c r="HV12" s="183"/>
      <c r="HW12" s="183"/>
      <c r="HX12" s="183"/>
      <c r="HY12" s="183"/>
      <c r="HZ12" s="183"/>
      <c r="IA12" s="183"/>
      <c r="IB12" s="183"/>
      <c r="IC12" s="183"/>
      <c r="ID12" s="183"/>
      <c r="IE12" s="183"/>
      <c r="IF12" s="183"/>
      <c r="IG12" s="183"/>
      <c r="IH12" s="183"/>
      <c r="II12" s="183"/>
      <c r="IJ12" s="183"/>
      <c r="IK12" s="183"/>
      <c r="IL12" s="183"/>
      <c r="IM12" s="183"/>
      <c r="IN12" s="183"/>
      <c r="IO12" s="183"/>
      <c r="IP12" s="183"/>
      <c r="IQ12" s="183"/>
      <c r="IR12" s="183"/>
      <c r="IS12" s="183"/>
      <c r="IT12" s="183"/>
      <c r="IU12" s="183"/>
      <c r="IV12" s="183"/>
    </row>
    <row r="13" spans="1:256" s="107" customFormat="1" ht="27" customHeight="1" x14ac:dyDescent="0.2">
      <c r="A13" s="63" t="s">
        <v>8</v>
      </c>
      <c r="B13" s="119" t="s">
        <v>38</v>
      </c>
      <c r="C13" s="113">
        <v>-2830.2745093100002</v>
      </c>
      <c r="D13" s="116">
        <v>-2443.4309453699998</v>
      </c>
      <c r="E13" s="113">
        <v>-2720.36427546</v>
      </c>
      <c r="F13" s="116">
        <v>-2319.2776716600001</v>
      </c>
      <c r="G13" s="113">
        <v>-3249.61095329</v>
      </c>
      <c r="H13" s="116">
        <v>-2851.9352675</v>
      </c>
      <c r="I13" s="113">
        <v>-486.48002592</v>
      </c>
      <c r="J13" s="116">
        <v>-492.28956042999999</v>
      </c>
      <c r="K13" s="113">
        <v>-890.98420704</v>
      </c>
      <c r="L13" s="116">
        <v>-861.77843412000004</v>
      </c>
      <c r="M13" s="113">
        <v>-10177.713971019999</v>
      </c>
      <c r="N13" s="114">
        <v>-8968.7118790799996</v>
      </c>
      <c r="O13" s="120"/>
      <c r="P13" s="194"/>
      <c r="Q13" s="195"/>
      <c r="U13" s="117"/>
      <c r="V13" s="117"/>
      <c r="W13" s="62"/>
      <c r="X13" s="62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3"/>
      <c r="FO13" s="183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3"/>
      <c r="GC13" s="183"/>
      <c r="GD13" s="183"/>
      <c r="GE13" s="183"/>
      <c r="GF13" s="183"/>
      <c r="GG13" s="183"/>
      <c r="GH13" s="183"/>
      <c r="GI13" s="183"/>
      <c r="GJ13" s="183"/>
      <c r="GK13" s="183"/>
      <c r="GL13" s="183"/>
      <c r="GM13" s="183"/>
      <c r="GN13" s="183"/>
      <c r="GO13" s="183"/>
      <c r="GP13" s="183"/>
      <c r="GQ13" s="183"/>
      <c r="GR13" s="183"/>
      <c r="GS13" s="183"/>
      <c r="GT13" s="183"/>
      <c r="GU13" s="183"/>
      <c r="GV13" s="183"/>
      <c r="GW13" s="183"/>
      <c r="GX13" s="183"/>
      <c r="GY13" s="183"/>
      <c r="GZ13" s="183"/>
      <c r="HA13" s="183"/>
      <c r="HB13" s="183"/>
      <c r="HC13" s="183"/>
      <c r="HD13" s="183"/>
      <c r="HE13" s="183"/>
      <c r="HF13" s="183"/>
      <c r="HG13" s="183"/>
      <c r="HH13" s="183"/>
      <c r="HI13" s="183"/>
      <c r="HJ13" s="183"/>
      <c r="HK13" s="183"/>
      <c r="HL13" s="183"/>
      <c r="HM13" s="183"/>
      <c r="HN13" s="183"/>
      <c r="HO13" s="183"/>
      <c r="HP13" s="183"/>
      <c r="HQ13" s="183"/>
      <c r="HR13" s="183"/>
      <c r="HS13" s="183"/>
      <c r="HT13" s="183"/>
      <c r="HU13" s="183"/>
      <c r="HV13" s="183"/>
      <c r="HW13" s="183"/>
      <c r="HX13" s="183"/>
      <c r="HY13" s="183"/>
      <c r="HZ13" s="183"/>
      <c r="IA13" s="183"/>
      <c r="IB13" s="183"/>
      <c r="IC13" s="183"/>
      <c r="ID13" s="183"/>
      <c r="IE13" s="183"/>
      <c r="IF13" s="183"/>
      <c r="IG13" s="183"/>
      <c r="IH13" s="183"/>
      <c r="II13" s="183"/>
      <c r="IJ13" s="183"/>
      <c r="IK13" s="183"/>
      <c r="IL13" s="183"/>
      <c r="IM13" s="183"/>
      <c r="IN13" s="183"/>
      <c r="IO13" s="183"/>
      <c r="IP13" s="183"/>
      <c r="IQ13" s="183"/>
      <c r="IR13" s="183"/>
      <c r="IS13" s="183"/>
      <c r="IT13" s="183"/>
      <c r="IU13" s="183"/>
      <c r="IV13" s="183"/>
    </row>
    <row r="14" spans="1:256" s="107" customFormat="1" ht="27" customHeight="1" x14ac:dyDescent="0.2">
      <c r="A14" s="118" t="s">
        <v>9</v>
      </c>
      <c r="B14" s="121" t="s">
        <v>78</v>
      </c>
      <c r="C14" s="113">
        <v>-670.08489158999998</v>
      </c>
      <c r="D14" s="116">
        <v>-647.54160993999994</v>
      </c>
      <c r="E14" s="113">
        <v>-1361.82722244</v>
      </c>
      <c r="F14" s="116">
        <v>-1315.5062051299999</v>
      </c>
      <c r="G14" s="113">
        <v>-335.09996462999999</v>
      </c>
      <c r="H14" s="116">
        <v>-351.66303568000001</v>
      </c>
      <c r="I14" s="113">
        <v>-269.32709717</v>
      </c>
      <c r="J14" s="116">
        <v>-272.51493826000001</v>
      </c>
      <c r="K14" s="113">
        <v>-335.05188401999999</v>
      </c>
      <c r="L14" s="116">
        <v>-352.77652339999997</v>
      </c>
      <c r="M14" s="113">
        <v>-2971.3910598499997</v>
      </c>
      <c r="N14" s="114">
        <v>-2940.0023124099998</v>
      </c>
      <c r="O14" s="120"/>
      <c r="P14" s="194"/>
      <c r="Q14" s="195"/>
      <c r="U14" s="117"/>
      <c r="V14" s="117"/>
      <c r="W14" s="62"/>
      <c r="X14" s="62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83"/>
      <c r="DK14" s="183"/>
      <c r="DL14" s="183"/>
      <c r="DM14" s="183"/>
      <c r="DN14" s="183"/>
      <c r="DO14" s="183"/>
      <c r="DP14" s="183"/>
      <c r="DQ14" s="183"/>
      <c r="DR14" s="183"/>
      <c r="DS14" s="183"/>
      <c r="DT14" s="183"/>
      <c r="DU14" s="183"/>
      <c r="DV14" s="183"/>
      <c r="DW14" s="183"/>
      <c r="DX14" s="183"/>
      <c r="DY14" s="183"/>
      <c r="DZ14" s="183"/>
      <c r="EA14" s="183"/>
      <c r="EB14" s="183"/>
      <c r="EC14" s="183"/>
      <c r="ED14" s="183"/>
      <c r="EE14" s="183"/>
      <c r="EF14" s="183"/>
      <c r="EG14" s="183"/>
      <c r="EH14" s="183"/>
      <c r="EI14" s="183"/>
      <c r="EJ14" s="183"/>
      <c r="EK14" s="183"/>
      <c r="EL14" s="183"/>
      <c r="EM14" s="183"/>
      <c r="EN14" s="183"/>
      <c r="EO14" s="183"/>
      <c r="EP14" s="183"/>
      <c r="EQ14" s="183"/>
      <c r="ER14" s="183"/>
      <c r="ES14" s="183"/>
      <c r="ET14" s="183"/>
      <c r="EU14" s="183"/>
      <c r="EV14" s="183"/>
      <c r="EW14" s="183"/>
      <c r="EX14" s="183"/>
      <c r="EY14" s="183"/>
      <c r="EZ14" s="183"/>
      <c r="FA14" s="183"/>
      <c r="FB14" s="183"/>
      <c r="FC14" s="183"/>
      <c r="FD14" s="183"/>
      <c r="FE14" s="183"/>
      <c r="FF14" s="183"/>
      <c r="FG14" s="183"/>
      <c r="FH14" s="183"/>
      <c r="FI14" s="183"/>
      <c r="FJ14" s="183"/>
      <c r="FK14" s="183"/>
      <c r="FL14" s="183"/>
      <c r="FM14" s="183"/>
      <c r="FN14" s="183"/>
      <c r="FO14" s="183"/>
      <c r="FP14" s="183"/>
      <c r="FQ14" s="183"/>
      <c r="FR14" s="183"/>
      <c r="FS14" s="183"/>
      <c r="FT14" s="183"/>
      <c r="FU14" s="183"/>
      <c r="FV14" s="183"/>
      <c r="FW14" s="183"/>
      <c r="FX14" s="183"/>
      <c r="FY14" s="183"/>
      <c r="FZ14" s="183"/>
      <c r="GA14" s="183"/>
      <c r="GB14" s="183"/>
      <c r="GC14" s="183"/>
      <c r="GD14" s="183"/>
      <c r="GE14" s="183"/>
      <c r="GF14" s="183"/>
      <c r="GG14" s="183"/>
      <c r="GH14" s="183"/>
      <c r="GI14" s="183"/>
      <c r="GJ14" s="183"/>
      <c r="GK14" s="183"/>
      <c r="GL14" s="183"/>
      <c r="GM14" s="183"/>
      <c r="GN14" s="183"/>
      <c r="GO14" s="183"/>
      <c r="GP14" s="183"/>
      <c r="GQ14" s="183"/>
      <c r="GR14" s="183"/>
      <c r="GS14" s="183"/>
      <c r="GT14" s="183"/>
      <c r="GU14" s="183"/>
      <c r="GV14" s="183"/>
      <c r="GW14" s="183"/>
      <c r="GX14" s="183"/>
      <c r="GY14" s="183"/>
      <c r="GZ14" s="183"/>
      <c r="HA14" s="183"/>
      <c r="HB14" s="183"/>
      <c r="HC14" s="183"/>
      <c r="HD14" s="183"/>
      <c r="HE14" s="183"/>
      <c r="HF14" s="183"/>
      <c r="HG14" s="183"/>
      <c r="HH14" s="183"/>
      <c r="HI14" s="183"/>
      <c r="HJ14" s="183"/>
      <c r="HK14" s="183"/>
      <c r="HL14" s="183"/>
      <c r="HM14" s="183"/>
      <c r="HN14" s="183"/>
      <c r="HO14" s="183"/>
      <c r="HP14" s="183"/>
      <c r="HQ14" s="183"/>
      <c r="HR14" s="183"/>
      <c r="HS14" s="183"/>
      <c r="HT14" s="183"/>
      <c r="HU14" s="183"/>
      <c r="HV14" s="183"/>
      <c r="HW14" s="183"/>
      <c r="HX14" s="183"/>
      <c r="HY14" s="183"/>
      <c r="HZ14" s="183"/>
      <c r="IA14" s="183"/>
      <c r="IB14" s="183"/>
      <c r="IC14" s="183"/>
      <c r="ID14" s="183"/>
      <c r="IE14" s="183"/>
      <c r="IF14" s="183"/>
      <c r="IG14" s="183"/>
      <c r="IH14" s="183"/>
      <c r="II14" s="183"/>
      <c r="IJ14" s="183"/>
      <c r="IK14" s="183"/>
      <c r="IL14" s="183"/>
      <c r="IM14" s="183"/>
      <c r="IN14" s="183"/>
      <c r="IO14" s="183"/>
      <c r="IP14" s="183"/>
      <c r="IQ14" s="183"/>
      <c r="IR14" s="183"/>
      <c r="IS14" s="183"/>
      <c r="IT14" s="183"/>
      <c r="IU14" s="183"/>
      <c r="IV14" s="183"/>
    </row>
    <row r="15" spans="1:256" s="125" customFormat="1" ht="27" customHeight="1" x14ac:dyDescent="0.2">
      <c r="A15" s="122" t="s">
        <v>10</v>
      </c>
      <c r="B15" s="123" t="s">
        <v>41</v>
      </c>
      <c r="C15" s="113">
        <v>144.54274318</v>
      </c>
      <c r="D15" s="115">
        <v>63.460584500000003</v>
      </c>
      <c r="E15" s="113">
        <v>387.25223692999998</v>
      </c>
      <c r="F15" s="115">
        <v>755.10818024000002</v>
      </c>
      <c r="G15" s="113">
        <v>102.12792449</v>
      </c>
      <c r="H15" s="115">
        <v>83.401866010000006</v>
      </c>
      <c r="I15" s="113">
        <v>15.615106040000001</v>
      </c>
      <c r="J15" s="115">
        <v>14.32018864</v>
      </c>
      <c r="K15" s="113">
        <v>44.662104470000003</v>
      </c>
      <c r="L15" s="115">
        <v>28.304739850000001</v>
      </c>
      <c r="M15" s="113">
        <v>694.20011511000007</v>
      </c>
      <c r="N15" s="114">
        <v>944.59555924000006</v>
      </c>
      <c r="O15" s="124"/>
      <c r="P15" s="194"/>
      <c r="Q15" s="195"/>
      <c r="U15" s="126"/>
      <c r="V15" s="126"/>
      <c r="W15" s="62"/>
      <c r="X15" s="62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0"/>
      <c r="FO15" s="170"/>
      <c r="FP15" s="170"/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0"/>
      <c r="GC15" s="170"/>
      <c r="GD15" s="170"/>
      <c r="GE15" s="170"/>
      <c r="GF15" s="170"/>
      <c r="GG15" s="170"/>
      <c r="GH15" s="170"/>
      <c r="GI15" s="170"/>
      <c r="GJ15" s="170"/>
      <c r="GK15" s="170"/>
      <c r="GL15" s="170"/>
      <c r="GM15" s="170"/>
      <c r="GN15" s="170"/>
      <c r="GO15" s="170"/>
      <c r="GP15" s="170"/>
      <c r="GQ15" s="170"/>
      <c r="GR15" s="170"/>
      <c r="GS15" s="170"/>
      <c r="GT15" s="170"/>
      <c r="GU15" s="170"/>
      <c r="GV15" s="170"/>
      <c r="GW15" s="170"/>
      <c r="GX15" s="170"/>
      <c r="GY15" s="170"/>
      <c r="GZ15" s="170"/>
      <c r="HA15" s="170"/>
      <c r="HB15" s="170"/>
      <c r="HC15" s="170"/>
      <c r="HD15" s="170"/>
      <c r="HE15" s="170"/>
      <c r="HF15" s="170"/>
      <c r="HG15" s="170"/>
      <c r="HH15" s="170"/>
      <c r="HI15" s="170"/>
      <c r="HJ15" s="170"/>
      <c r="HK15" s="170"/>
      <c r="HL15" s="170"/>
      <c r="HM15" s="170"/>
      <c r="HN15" s="170"/>
      <c r="HO15" s="170"/>
      <c r="HP15" s="170"/>
      <c r="HQ15" s="170"/>
      <c r="HR15" s="170"/>
      <c r="HS15" s="170"/>
      <c r="HT15" s="170"/>
      <c r="HU15" s="170"/>
      <c r="HV15" s="170"/>
      <c r="HW15" s="170"/>
      <c r="HX15" s="170"/>
      <c r="HY15" s="170"/>
      <c r="HZ15" s="170"/>
      <c r="IA15" s="170"/>
      <c r="IB15" s="170"/>
      <c r="IC15" s="170"/>
      <c r="ID15" s="170"/>
      <c r="IE15" s="170"/>
      <c r="IF15" s="170"/>
      <c r="IG15" s="170"/>
      <c r="IH15" s="170"/>
      <c r="II15" s="170"/>
      <c r="IJ15" s="170"/>
      <c r="IK15" s="170"/>
      <c r="IL15" s="170"/>
      <c r="IM15" s="170"/>
      <c r="IN15" s="170"/>
      <c r="IO15" s="170"/>
      <c r="IP15" s="170"/>
      <c r="IQ15" s="170"/>
      <c r="IR15" s="170"/>
      <c r="IS15" s="170"/>
      <c r="IT15" s="170"/>
      <c r="IU15" s="170"/>
      <c r="IV15" s="170"/>
    </row>
    <row r="16" spans="1:256" s="107" customFormat="1" ht="27" customHeight="1" x14ac:dyDescent="0.2">
      <c r="A16" s="118" t="s">
        <v>11</v>
      </c>
      <c r="B16" s="119" t="s">
        <v>42</v>
      </c>
      <c r="C16" s="115">
        <v>221.35611775000001</v>
      </c>
      <c r="D16" s="116">
        <v>80.327768710000001</v>
      </c>
      <c r="E16" s="115">
        <v>470.38680397000002</v>
      </c>
      <c r="F16" s="116">
        <v>100.96851544</v>
      </c>
      <c r="G16" s="115">
        <v>1336.59196731</v>
      </c>
      <c r="H16" s="116">
        <v>1265.6514791899999</v>
      </c>
      <c r="I16" s="115">
        <v>48.823917629999997</v>
      </c>
      <c r="J16" s="116">
        <v>-15.114469850000001</v>
      </c>
      <c r="K16" s="115">
        <v>73.603011159999994</v>
      </c>
      <c r="L16" s="116">
        <v>140.50117911999999</v>
      </c>
      <c r="M16" s="113">
        <v>2150.7618178199996</v>
      </c>
      <c r="N16" s="114">
        <v>1572.3344726099999</v>
      </c>
      <c r="O16" s="120"/>
      <c r="P16" s="194"/>
      <c r="Q16" s="195"/>
      <c r="U16" s="117"/>
      <c r="V16" s="117"/>
      <c r="W16" s="62"/>
      <c r="X16" s="62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83"/>
      <c r="DZ16" s="183"/>
      <c r="EA16" s="183"/>
      <c r="EB16" s="183"/>
      <c r="EC16" s="183"/>
      <c r="ED16" s="183"/>
      <c r="EE16" s="183"/>
      <c r="EF16" s="183"/>
      <c r="EG16" s="183"/>
      <c r="EH16" s="183"/>
      <c r="EI16" s="183"/>
      <c r="EJ16" s="183"/>
      <c r="EK16" s="183"/>
      <c r="EL16" s="183"/>
      <c r="EM16" s="183"/>
      <c r="EN16" s="183"/>
      <c r="EO16" s="183"/>
      <c r="EP16" s="183"/>
      <c r="EQ16" s="183"/>
      <c r="ER16" s="183"/>
      <c r="ES16" s="183"/>
      <c r="ET16" s="183"/>
      <c r="EU16" s="183"/>
      <c r="EV16" s="183"/>
      <c r="EW16" s="183"/>
      <c r="EX16" s="183"/>
      <c r="EY16" s="183"/>
      <c r="EZ16" s="183"/>
      <c r="FA16" s="183"/>
      <c r="FB16" s="183"/>
      <c r="FC16" s="183"/>
      <c r="FD16" s="183"/>
      <c r="FE16" s="183"/>
      <c r="FF16" s="183"/>
      <c r="FG16" s="183"/>
      <c r="FH16" s="183"/>
      <c r="FI16" s="183"/>
      <c r="FJ16" s="183"/>
      <c r="FK16" s="183"/>
      <c r="FL16" s="183"/>
      <c r="FM16" s="183"/>
      <c r="FN16" s="183"/>
      <c r="FO16" s="183"/>
      <c r="FP16" s="183"/>
      <c r="FQ16" s="183"/>
      <c r="FR16" s="183"/>
      <c r="FS16" s="183"/>
      <c r="FT16" s="183"/>
      <c r="FU16" s="183"/>
      <c r="FV16" s="183"/>
      <c r="FW16" s="183"/>
      <c r="FX16" s="183"/>
      <c r="FY16" s="183"/>
      <c r="FZ16" s="183"/>
      <c r="GA16" s="183"/>
      <c r="GB16" s="183"/>
      <c r="GC16" s="183"/>
      <c r="GD16" s="183"/>
      <c r="GE16" s="183"/>
      <c r="GF16" s="183"/>
      <c r="GG16" s="183"/>
      <c r="GH16" s="183"/>
      <c r="GI16" s="183"/>
      <c r="GJ16" s="183"/>
      <c r="GK16" s="183"/>
      <c r="GL16" s="183"/>
      <c r="GM16" s="183"/>
      <c r="GN16" s="183"/>
      <c r="GO16" s="183"/>
      <c r="GP16" s="183"/>
      <c r="GQ16" s="183"/>
      <c r="GR16" s="183"/>
      <c r="GS16" s="183"/>
      <c r="GT16" s="183"/>
      <c r="GU16" s="183"/>
      <c r="GV16" s="183"/>
      <c r="GW16" s="183"/>
      <c r="GX16" s="183"/>
      <c r="GY16" s="183"/>
      <c r="GZ16" s="183"/>
      <c r="HA16" s="183"/>
      <c r="HB16" s="183"/>
      <c r="HC16" s="183"/>
      <c r="HD16" s="183"/>
      <c r="HE16" s="183"/>
      <c r="HF16" s="183"/>
      <c r="HG16" s="183"/>
      <c r="HH16" s="183"/>
      <c r="HI16" s="183"/>
      <c r="HJ16" s="183"/>
      <c r="HK16" s="183"/>
      <c r="HL16" s="183"/>
      <c r="HM16" s="183"/>
      <c r="HN16" s="183"/>
      <c r="HO16" s="183"/>
      <c r="HP16" s="183"/>
      <c r="HQ16" s="183"/>
      <c r="HR16" s="183"/>
      <c r="HS16" s="183"/>
      <c r="HT16" s="183"/>
      <c r="HU16" s="183"/>
      <c r="HV16" s="183"/>
      <c r="HW16" s="183"/>
      <c r="HX16" s="183"/>
      <c r="HY16" s="183"/>
      <c r="HZ16" s="183"/>
      <c r="IA16" s="183"/>
      <c r="IB16" s="183"/>
      <c r="IC16" s="183"/>
      <c r="ID16" s="183"/>
      <c r="IE16" s="183"/>
      <c r="IF16" s="183"/>
      <c r="IG16" s="183"/>
      <c r="IH16" s="183"/>
      <c r="II16" s="183"/>
      <c r="IJ16" s="183"/>
      <c r="IK16" s="183"/>
      <c r="IL16" s="183"/>
      <c r="IM16" s="183"/>
      <c r="IN16" s="183"/>
      <c r="IO16" s="183"/>
      <c r="IP16" s="183"/>
      <c r="IQ16" s="183"/>
      <c r="IR16" s="183"/>
      <c r="IS16" s="183"/>
      <c r="IT16" s="183"/>
      <c r="IU16" s="183"/>
      <c r="IV16" s="183"/>
    </row>
    <row r="17" spans="1:256" s="107" customFormat="1" ht="27" customHeight="1" x14ac:dyDescent="0.2">
      <c r="A17" s="118" t="s">
        <v>12</v>
      </c>
      <c r="B17" s="63" t="s">
        <v>45</v>
      </c>
      <c r="C17" s="115">
        <v>-11.53620437</v>
      </c>
      <c r="D17" s="116">
        <v>-5.0021162700000001</v>
      </c>
      <c r="E17" s="115">
        <v>-65.517223979999997</v>
      </c>
      <c r="F17" s="116">
        <v>-15.877373589999999</v>
      </c>
      <c r="G17" s="115">
        <v>150.28506819</v>
      </c>
      <c r="H17" s="116">
        <v>-149.34086421000001</v>
      </c>
      <c r="I17" s="115">
        <v>0</v>
      </c>
      <c r="J17" s="116">
        <v>0</v>
      </c>
      <c r="K17" s="115">
        <v>82.890850929999999</v>
      </c>
      <c r="L17" s="116">
        <v>-37.89769536</v>
      </c>
      <c r="M17" s="113">
        <v>156.12249077000001</v>
      </c>
      <c r="N17" s="114">
        <v>-208.11804943000001</v>
      </c>
      <c r="O17" s="120"/>
      <c r="P17" s="194"/>
      <c r="Q17" s="195"/>
      <c r="U17" s="117"/>
      <c r="V17" s="117"/>
      <c r="W17" s="62"/>
      <c r="X17" s="62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3"/>
      <c r="EE17" s="183"/>
      <c r="EF17" s="183"/>
      <c r="EG17" s="183"/>
      <c r="EH17" s="183"/>
      <c r="EI17" s="183"/>
      <c r="EJ17" s="183"/>
      <c r="EK17" s="183"/>
      <c r="EL17" s="183"/>
      <c r="EM17" s="183"/>
      <c r="EN17" s="183"/>
      <c r="EO17" s="183"/>
      <c r="EP17" s="183"/>
      <c r="EQ17" s="183"/>
      <c r="ER17" s="183"/>
      <c r="ES17" s="183"/>
      <c r="ET17" s="183"/>
      <c r="EU17" s="183"/>
      <c r="EV17" s="183"/>
      <c r="EW17" s="183"/>
      <c r="EX17" s="183"/>
      <c r="EY17" s="183"/>
      <c r="EZ17" s="183"/>
      <c r="FA17" s="183"/>
      <c r="FB17" s="183"/>
      <c r="FC17" s="183"/>
      <c r="FD17" s="183"/>
      <c r="FE17" s="183"/>
      <c r="FF17" s="183"/>
      <c r="FG17" s="183"/>
      <c r="FH17" s="183"/>
      <c r="FI17" s="183"/>
      <c r="FJ17" s="183"/>
      <c r="FK17" s="183"/>
      <c r="FL17" s="183"/>
      <c r="FM17" s="183"/>
      <c r="FN17" s="183"/>
      <c r="FO17" s="183"/>
      <c r="FP17" s="183"/>
      <c r="FQ17" s="183"/>
      <c r="FR17" s="183"/>
      <c r="FS17" s="183"/>
      <c r="FT17" s="183"/>
      <c r="FU17" s="183"/>
      <c r="FV17" s="183"/>
      <c r="FW17" s="183"/>
      <c r="FX17" s="183"/>
      <c r="FY17" s="183"/>
      <c r="FZ17" s="183"/>
      <c r="GA17" s="183"/>
      <c r="GB17" s="183"/>
      <c r="GC17" s="183"/>
      <c r="GD17" s="183"/>
      <c r="GE17" s="183"/>
      <c r="GF17" s="183"/>
      <c r="GG17" s="183"/>
      <c r="GH17" s="183"/>
      <c r="GI17" s="183"/>
      <c r="GJ17" s="183"/>
      <c r="GK17" s="183"/>
      <c r="GL17" s="183"/>
      <c r="GM17" s="183"/>
      <c r="GN17" s="183"/>
      <c r="GO17" s="183"/>
      <c r="GP17" s="183"/>
      <c r="GQ17" s="183"/>
      <c r="GR17" s="183"/>
      <c r="GS17" s="183"/>
      <c r="GT17" s="183"/>
      <c r="GU17" s="183"/>
      <c r="GV17" s="183"/>
      <c r="GW17" s="183"/>
      <c r="GX17" s="183"/>
      <c r="GY17" s="183"/>
      <c r="GZ17" s="183"/>
      <c r="HA17" s="183"/>
      <c r="HB17" s="183"/>
      <c r="HC17" s="183"/>
      <c r="HD17" s="183"/>
      <c r="HE17" s="183"/>
      <c r="HF17" s="183"/>
      <c r="HG17" s="183"/>
      <c r="HH17" s="183"/>
      <c r="HI17" s="183"/>
      <c r="HJ17" s="183"/>
      <c r="HK17" s="183"/>
      <c r="HL17" s="183"/>
      <c r="HM17" s="183"/>
      <c r="HN17" s="183"/>
      <c r="HO17" s="183"/>
      <c r="HP17" s="183"/>
      <c r="HQ17" s="183"/>
      <c r="HR17" s="183"/>
      <c r="HS17" s="183"/>
      <c r="HT17" s="183"/>
      <c r="HU17" s="183"/>
      <c r="HV17" s="183"/>
      <c r="HW17" s="183"/>
      <c r="HX17" s="183"/>
      <c r="HY17" s="183"/>
      <c r="HZ17" s="183"/>
      <c r="IA17" s="183"/>
      <c r="IB17" s="183"/>
      <c r="IC17" s="183"/>
      <c r="ID17" s="183"/>
      <c r="IE17" s="183"/>
      <c r="IF17" s="183"/>
      <c r="IG17" s="183"/>
      <c r="IH17" s="183"/>
      <c r="II17" s="183"/>
      <c r="IJ17" s="183"/>
      <c r="IK17" s="183"/>
      <c r="IL17" s="183"/>
      <c r="IM17" s="183"/>
      <c r="IN17" s="183"/>
      <c r="IO17" s="183"/>
      <c r="IP17" s="183"/>
      <c r="IQ17" s="183"/>
      <c r="IR17" s="183"/>
      <c r="IS17" s="183"/>
      <c r="IT17" s="183"/>
      <c r="IU17" s="183"/>
      <c r="IV17" s="183"/>
    </row>
    <row r="18" spans="1:256" s="107" customFormat="1" ht="27" customHeight="1" x14ac:dyDescent="0.2">
      <c r="A18" s="118" t="s">
        <v>13</v>
      </c>
      <c r="B18" s="119" t="s">
        <v>79</v>
      </c>
      <c r="C18" s="115">
        <v>0.24824006000000001</v>
      </c>
      <c r="D18" s="116">
        <v>1.1991528</v>
      </c>
      <c r="E18" s="115">
        <v>-35.930391120000003</v>
      </c>
      <c r="F18" s="116">
        <v>-43.224478329999997</v>
      </c>
      <c r="G18" s="115">
        <v>-4.6960079500000003</v>
      </c>
      <c r="H18" s="116">
        <v>-16.375642750000001</v>
      </c>
      <c r="I18" s="115">
        <v>-1.5577563400000001</v>
      </c>
      <c r="J18" s="116">
        <v>-14.559528009999999</v>
      </c>
      <c r="K18" s="115">
        <v>-5.8747919399999997</v>
      </c>
      <c r="L18" s="116">
        <v>0.69962237999999999</v>
      </c>
      <c r="M18" s="113">
        <v>-47.810707290000003</v>
      </c>
      <c r="N18" s="114">
        <v>-72.260873910000001</v>
      </c>
      <c r="O18" s="120"/>
      <c r="P18" s="194"/>
      <c r="Q18" s="195"/>
      <c r="U18" s="117"/>
      <c r="V18" s="117"/>
      <c r="W18" s="62"/>
      <c r="X18" s="62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  <c r="EZ18" s="183"/>
      <c r="FA18" s="183"/>
      <c r="FB18" s="183"/>
      <c r="FC18" s="183"/>
      <c r="FD18" s="183"/>
      <c r="FE18" s="183"/>
      <c r="FF18" s="183"/>
      <c r="FG18" s="183"/>
      <c r="FH18" s="183"/>
      <c r="FI18" s="183"/>
      <c r="FJ18" s="183"/>
      <c r="FK18" s="183"/>
      <c r="FL18" s="183"/>
      <c r="FM18" s="183"/>
      <c r="FN18" s="183"/>
      <c r="FO18" s="183"/>
      <c r="FP18" s="183"/>
      <c r="FQ18" s="183"/>
      <c r="FR18" s="183"/>
      <c r="FS18" s="183"/>
      <c r="FT18" s="183"/>
      <c r="FU18" s="183"/>
      <c r="FV18" s="183"/>
      <c r="FW18" s="183"/>
      <c r="FX18" s="183"/>
      <c r="FY18" s="183"/>
      <c r="FZ18" s="183"/>
      <c r="GA18" s="183"/>
      <c r="GB18" s="183"/>
      <c r="GC18" s="183"/>
      <c r="GD18" s="183"/>
      <c r="GE18" s="183"/>
      <c r="GF18" s="183"/>
      <c r="GG18" s="183"/>
      <c r="GH18" s="183"/>
      <c r="GI18" s="183"/>
      <c r="GJ18" s="183"/>
      <c r="GK18" s="183"/>
      <c r="GL18" s="183"/>
      <c r="GM18" s="183"/>
      <c r="GN18" s="183"/>
      <c r="GO18" s="183"/>
      <c r="GP18" s="183"/>
      <c r="GQ18" s="183"/>
      <c r="GR18" s="183"/>
      <c r="GS18" s="183"/>
      <c r="GT18" s="183"/>
      <c r="GU18" s="183"/>
      <c r="GV18" s="183"/>
      <c r="GW18" s="183"/>
      <c r="GX18" s="183"/>
      <c r="GY18" s="183"/>
      <c r="GZ18" s="183"/>
      <c r="HA18" s="183"/>
      <c r="HB18" s="183"/>
      <c r="HC18" s="183"/>
      <c r="HD18" s="183"/>
      <c r="HE18" s="183"/>
      <c r="HF18" s="183"/>
      <c r="HG18" s="183"/>
      <c r="HH18" s="183"/>
      <c r="HI18" s="183"/>
      <c r="HJ18" s="183"/>
      <c r="HK18" s="183"/>
      <c r="HL18" s="183"/>
      <c r="HM18" s="183"/>
      <c r="HN18" s="183"/>
      <c r="HO18" s="183"/>
      <c r="HP18" s="183"/>
      <c r="HQ18" s="183"/>
      <c r="HR18" s="183"/>
      <c r="HS18" s="183"/>
      <c r="HT18" s="183"/>
      <c r="HU18" s="183"/>
      <c r="HV18" s="183"/>
      <c r="HW18" s="183"/>
      <c r="HX18" s="183"/>
      <c r="HY18" s="183"/>
      <c r="HZ18" s="183"/>
      <c r="IA18" s="183"/>
      <c r="IB18" s="183"/>
      <c r="IC18" s="183"/>
      <c r="ID18" s="183"/>
      <c r="IE18" s="183"/>
      <c r="IF18" s="183"/>
      <c r="IG18" s="183"/>
      <c r="IH18" s="183"/>
      <c r="II18" s="183"/>
      <c r="IJ18" s="183"/>
      <c r="IK18" s="183"/>
      <c r="IL18" s="183"/>
      <c r="IM18" s="183"/>
      <c r="IN18" s="183"/>
      <c r="IO18" s="183"/>
      <c r="IP18" s="183"/>
      <c r="IQ18" s="183"/>
      <c r="IR18" s="183"/>
      <c r="IS18" s="183"/>
      <c r="IT18" s="183"/>
      <c r="IU18" s="183"/>
      <c r="IV18" s="183"/>
    </row>
    <row r="19" spans="1:256" s="107" customFormat="1" ht="34.799999999999997" x14ac:dyDescent="0.2">
      <c r="A19" s="118" t="s">
        <v>14</v>
      </c>
      <c r="B19" s="119" t="s">
        <v>48</v>
      </c>
      <c r="C19" s="115">
        <v>-162.55877599999999</v>
      </c>
      <c r="D19" s="116">
        <v>-137.64820800000001</v>
      </c>
      <c r="E19" s="115">
        <v>-264.954252</v>
      </c>
      <c r="F19" s="116">
        <v>-280.31030600000003</v>
      </c>
      <c r="G19" s="115">
        <v>-1411.2694557299999</v>
      </c>
      <c r="H19" s="116">
        <v>-1005.01771475</v>
      </c>
      <c r="I19" s="115">
        <v>-18.61134195</v>
      </c>
      <c r="J19" s="116">
        <v>-18.203177409999999</v>
      </c>
      <c r="K19" s="115">
        <v>-143.64953287</v>
      </c>
      <c r="L19" s="116">
        <v>-69.8032903</v>
      </c>
      <c r="M19" s="113">
        <v>-2001.04335855</v>
      </c>
      <c r="N19" s="114">
        <v>-1510.9826964600002</v>
      </c>
      <c r="O19" s="120"/>
      <c r="P19" s="194"/>
      <c r="Q19" s="195"/>
      <c r="U19" s="117"/>
      <c r="V19" s="117"/>
      <c r="W19" s="62"/>
      <c r="X19" s="62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3"/>
      <c r="FF19" s="183"/>
      <c r="FG19" s="183"/>
      <c r="FH19" s="183"/>
      <c r="FI19" s="183"/>
      <c r="FJ19" s="183"/>
      <c r="FK19" s="183"/>
      <c r="FL19" s="183"/>
      <c r="FM19" s="183"/>
      <c r="FN19" s="183"/>
      <c r="FO19" s="183"/>
      <c r="FP19" s="183"/>
      <c r="FQ19" s="183"/>
      <c r="FR19" s="183"/>
      <c r="FS19" s="183"/>
      <c r="FT19" s="183"/>
      <c r="FU19" s="183"/>
      <c r="FV19" s="183"/>
      <c r="FW19" s="183"/>
      <c r="FX19" s="183"/>
      <c r="FY19" s="183"/>
      <c r="FZ19" s="183"/>
      <c r="GA19" s="183"/>
      <c r="GB19" s="183"/>
      <c r="GC19" s="183"/>
      <c r="GD19" s="183"/>
      <c r="GE19" s="183"/>
      <c r="GF19" s="183"/>
      <c r="GG19" s="183"/>
      <c r="GH19" s="183"/>
      <c r="GI19" s="183"/>
      <c r="GJ19" s="183"/>
      <c r="GK19" s="183"/>
      <c r="GL19" s="183"/>
      <c r="GM19" s="183"/>
      <c r="GN19" s="183"/>
      <c r="GO19" s="183"/>
      <c r="GP19" s="183"/>
      <c r="GQ19" s="183"/>
      <c r="GR19" s="183"/>
      <c r="GS19" s="183"/>
      <c r="GT19" s="183"/>
      <c r="GU19" s="183"/>
      <c r="GV19" s="183"/>
      <c r="GW19" s="183"/>
      <c r="GX19" s="183"/>
      <c r="GY19" s="183"/>
      <c r="GZ19" s="183"/>
      <c r="HA19" s="183"/>
      <c r="HB19" s="183"/>
      <c r="HC19" s="183"/>
      <c r="HD19" s="183"/>
      <c r="HE19" s="183"/>
      <c r="HF19" s="183"/>
      <c r="HG19" s="183"/>
      <c r="HH19" s="183"/>
      <c r="HI19" s="183"/>
      <c r="HJ19" s="183"/>
      <c r="HK19" s="183"/>
      <c r="HL19" s="183"/>
      <c r="HM19" s="183"/>
      <c r="HN19" s="183"/>
      <c r="HO19" s="183"/>
      <c r="HP19" s="183"/>
      <c r="HQ19" s="183"/>
      <c r="HR19" s="183"/>
      <c r="HS19" s="183"/>
      <c r="HT19" s="183"/>
      <c r="HU19" s="183"/>
      <c r="HV19" s="183"/>
      <c r="HW19" s="183"/>
      <c r="HX19" s="183"/>
      <c r="HY19" s="183"/>
      <c r="HZ19" s="183"/>
      <c r="IA19" s="183"/>
      <c r="IB19" s="183"/>
      <c r="IC19" s="183"/>
      <c r="ID19" s="183"/>
      <c r="IE19" s="183"/>
      <c r="IF19" s="183"/>
      <c r="IG19" s="183"/>
      <c r="IH19" s="183"/>
      <c r="II19" s="183"/>
      <c r="IJ19" s="183"/>
      <c r="IK19" s="183"/>
      <c r="IL19" s="183"/>
      <c r="IM19" s="183"/>
      <c r="IN19" s="183"/>
      <c r="IO19" s="183"/>
      <c r="IP19" s="183"/>
      <c r="IQ19" s="183"/>
      <c r="IR19" s="183"/>
      <c r="IS19" s="183"/>
      <c r="IT19" s="183"/>
      <c r="IU19" s="183"/>
      <c r="IV19" s="183"/>
    </row>
    <row r="20" spans="1:256" s="72" customFormat="1" ht="27" customHeight="1" x14ac:dyDescent="0.2">
      <c r="A20" s="122" t="s">
        <v>15</v>
      </c>
      <c r="B20" s="123" t="s">
        <v>49</v>
      </c>
      <c r="C20" s="115">
        <v>47.509377440000002</v>
      </c>
      <c r="D20" s="115">
        <v>-61.123402759999998</v>
      </c>
      <c r="E20" s="115">
        <v>103.98493687</v>
      </c>
      <c r="F20" s="115">
        <v>-238.44364247999999</v>
      </c>
      <c r="G20" s="115">
        <v>70.911571820000006</v>
      </c>
      <c r="H20" s="115">
        <v>94.917257480000004</v>
      </c>
      <c r="I20" s="115">
        <v>28.65481934</v>
      </c>
      <c r="J20" s="115">
        <v>-47.877175270000002</v>
      </c>
      <c r="K20" s="115">
        <v>6.9695372799999999</v>
      </c>
      <c r="L20" s="115">
        <v>33.499815839999997</v>
      </c>
      <c r="M20" s="113">
        <v>258.03024275000001</v>
      </c>
      <c r="N20" s="114">
        <v>-219.02714718999999</v>
      </c>
      <c r="O20" s="124"/>
      <c r="P20" s="194"/>
      <c r="Q20" s="195"/>
      <c r="U20" s="71"/>
      <c r="V20" s="71"/>
      <c r="W20" s="62"/>
      <c r="X20" s="62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86"/>
      <c r="EN20" s="186"/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6"/>
      <c r="FF20" s="186"/>
      <c r="FG20" s="186"/>
      <c r="FH20" s="186"/>
      <c r="FI20" s="186"/>
      <c r="FJ20" s="186"/>
      <c r="FK20" s="186"/>
      <c r="FL20" s="186"/>
      <c r="FM20" s="186"/>
      <c r="FN20" s="186"/>
      <c r="FO20" s="186"/>
      <c r="FP20" s="186"/>
      <c r="FQ20" s="186"/>
      <c r="FR20" s="186"/>
      <c r="FS20" s="186"/>
      <c r="FT20" s="186"/>
      <c r="FU20" s="186"/>
      <c r="FV20" s="186"/>
      <c r="FW20" s="186"/>
      <c r="FX20" s="186"/>
      <c r="FY20" s="186"/>
      <c r="FZ20" s="186"/>
      <c r="GA20" s="186"/>
      <c r="GB20" s="186"/>
      <c r="GC20" s="186"/>
      <c r="GD20" s="186"/>
      <c r="GE20" s="186"/>
      <c r="GF20" s="186"/>
      <c r="GG20" s="186"/>
      <c r="GH20" s="186"/>
      <c r="GI20" s="186"/>
      <c r="GJ20" s="186"/>
      <c r="GK20" s="186"/>
      <c r="GL20" s="186"/>
      <c r="GM20" s="186"/>
      <c r="GN20" s="186"/>
      <c r="GO20" s="186"/>
      <c r="GP20" s="186"/>
      <c r="GQ20" s="186"/>
      <c r="GR20" s="186"/>
      <c r="GS20" s="186"/>
      <c r="GT20" s="186"/>
      <c r="GU20" s="186"/>
      <c r="GV20" s="186"/>
      <c r="GW20" s="186"/>
      <c r="GX20" s="186"/>
      <c r="GY20" s="186"/>
      <c r="GZ20" s="186"/>
      <c r="HA20" s="186"/>
      <c r="HB20" s="186"/>
      <c r="HC20" s="186"/>
      <c r="HD20" s="186"/>
      <c r="HE20" s="186"/>
      <c r="HF20" s="186"/>
      <c r="HG20" s="186"/>
      <c r="HH20" s="186"/>
      <c r="HI20" s="186"/>
      <c r="HJ20" s="186"/>
      <c r="HK20" s="186"/>
      <c r="HL20" s="186"/>
      <c r="HM20" s="186"/>
      <c r="HN20" s="186"/>
      <c r="HO20" s="186"/>
      <c r="HP20" s="186"/>
      <c r="HQ20" s="186"/>
      <c r="HR20" s="186"/>
      <c r="HS20" s="186"/>
      <c r="HT20" s="186"/>
      <c r="HU20" s="186"/>
      <c r="HV20" s="186"/>
      <c r="HW20" s="186"/>
      <c r="HX20" s="186"/>
      <c r="HY20" s="186"/>
      <c r="HZ20" s="186"/>
      <c r="IA20" s="186"/>
      <c r="IB20" s="186"/>
      <c r="IC20" s="186"/>
      <c r="ID20" s="186"/>
      <c r="IE20" s="186"/>
      <c r="IF20" s="186"/>
      <c r="IG20" s="186"/>
      <c r="IH20" s="186"/>
      <c r="II20" s="186"/>
      <c r="IJ20" s="186"/>
      <c r="IK20" s="186"/>
      <c r="IL20" s="186"/>
      <c r="IM20" s="186"/>
      <c r="IN20" s="186"/>
      <c r="IO20" s="186"/>
      <c r="IP20" s="186"/>
      <c r="IQ20" s="186"/>
      <c r="IR20" s="186"/>
      <c r="IS20" s="186"/>
      <c r="IT20" s="186"/>
      <c r="IU20" s="186"/>
      <c r="IV20" s="186"/>
    </row>
    <row r="21" spans="1:256" s="72" customFormat="1" ht="27" customHeight="1" x14ac:dyDescent="0.2">
      <c r="A21" s="122" t="s">
        <v>16</v>
      </c>
      <c r="B21" s="123" t="s">
        <v>50</v>
      </c>
      <c r="C21" s="115">
        <v>192.05212062000001</v>
      </c>
      <c r="D21" s="115">
        <v>2.3371817400000001</v>
      </c>
      <c r="E21" s="115">
        <v>491.23717379999999</v>
      </c>
      <c r="F21" s="115">
        <v>516.66453776000003</v>
      </c>
      <c r="G21" s="115">
        <v>173.03949631</v>
      </c>
      <c r="H21" s="115">
        <v>178.31912349000001</v>
      </c>
      <c r="I21" s="115">
        <v>44.269925379999997</v>
      </c>
      <c r="J21" s="115">
        <v>-33.556986629999997</v>
      </c>
      <c r="K21" s="115">
        <v>51.63164175</v>
      </c>
      <c r="L21" s="115">
        <v>61.804555690000001</v>
      </c>
      <c r="M21" s="113">
        <v>952.23035786000003</v>
      </c>
      <c r="N21" s="114">
        <v>725.56841205000012</v>
      </c>
      <c r="O21" s="124"/>
      <c r="P21" s="194"/>
      <c r="Q21" s="195"/>
      <c r="U21" s="71"/>
      <c r="V21" s="71"/>
      <c r="W21" s="62"/>
      <c r="X21" s="62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6"/>
      <c r="ES21" s="186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186"/>
      <c r="FP21" s="186"/>
      <c r="FQ21" s="186"/>
      <c r="FR21" s="186"/>
      <c r="FS21" s="186"/>
      <c r="FT21" s="186"/>
      <c r="FU21" s="186"/>
      <c r="FV21" s="186"/>
      <c r="FW21" s="186"/>
      <c r="FX21" s="186"/>
      <c r="FY21" s="186"/>
      <c r="FZ21" s="186"/>
      <c r="GA21" s="186"/>
      <c r="GB21" s="186"/>
      <c r="GC21" s="186"/>
      <c r="GD21" s="186"/>
      <c r="GE21" s="186"/>
      <c r="GF21" s="186"/>
      <c r="GG21" s="186"/>
      <c r="GH21" s="186"/>
      <c r="GI21" s="186"/>
      <c r="GJ21" s="186"/>
      <c r="GK21" s="186"/>
      <c r="GL21" s="186"/>
      <c r="GM21" s="186"/>
      <c r="GN21" s="186"/>
      <c r="GO21" s="186"/>
      <c r="GP21" s="186"/>
      <c r="GQ21" s="186"/>
      <c r="GR21" s="186"/>
      <c r="GS21" s="186"/>
      <c r="GT21" s="186"/>
      <c r="GU21" s="186"/>
      <c r="GV21" s="186"/>
      <c r="GW21" s="186"/>
      <c r="GX21" s="186"/>
      <c r="GY21" s="186"/>
      <c r="GZ21" s="186"/>
      <c r="HA21" s="186"/>
      <c r="HB21" s="186"/>
      <c r="HC21" s="186"/>
      <c r="HD21" s="186"/>
      <c r="HE21" s="186"/>
      <c r="HF21" s="186"/>
      <c r="HG21" s="186"/>
      <c r="HH21" s="186"/>
      <c r="HI21" s="186"/>
      <c r="HJ21" s="186"/>
      <c r="HK21" s="186"/>
      <c r="HL21" s="186"/>
      <c r="HM21" s="186"/>
      <c r="HN21" s="186"/>
      <c r="HO21" s="186"/>
      <c r="HP21" s="186"/>
      <c r="HQ21" s="186"/>
      <c r="HR21" s="186"/>
      <c r="HS21" s="186"/>
      <c r="HT21" s="186"/>
      <c r="HU21" s="186"/>
      <c r="HV21" s="186"/>
      <c r="HW21" s="186"/>
      <c r="HX21" s="186"/>
      <c r="HY21" s="186"/>
      <c r="HZ21" s="186"/>
      <c r="IA21" s="186"/>
      <c r="IB21" s="186"/>
      <c r="IC21" s="186"/>
      <c r="ID21" s="186"/>
      <c r="IE21" s="186"/>
      <c r="IF21" s="186"/>
      <c r="IG21" s="186"/>
      <c r="IH21" s="186"/>
      <c r="II21" s="186"/>
      <c r="IJ21" s="186"/>
      <c r="IK21" s="186"/>
      <c r="IL21" s="186"/>
      <c r="IM21" s="186"/>
      <c r="IN21" s="186"/>
      <c r="IO21" s="186"/>
      <c r="IP21" s="186"/>
      <c r="IQ21" s="186"/>
      <c r="IR21" s="186"/>
      <c r="IS21" s="186"/>
      <c r="IT21" s="186"/>
      <c r="IU21" s="186"/>
      <c r="IV21" s="186"/>
    </row>
    <row r="22" spans="1:256" s="61" customFormat="1" ht="27" customHeight="1" x14ac:dyDescent="0.2">
      <c r="A22" s="127" t="s">
        <v>17</v>
      </c>
      <c r="B22" s="121" t="s">
        <v>90</v>
      </c>
      <c r="C22" s="115">
        <v>-16.471144850000002</v>
      </c>
      <c r="D22" s="116">
        <v>-7.1596927299999997</v>
      </c>
      <c r="E22" s="115">
        <v>-28.258233969999999</v>
      </c>
      <c r="F22" s="116">
        <v>-40.613335210000002</v>
      </c>
      <c r="G22" s="115">
        <v>-89.020014880000005</v>
      </c>
      <c r="H22" s="116">
        <v>-33.696069110000003</v>
      </c>
      <c r="I22" s="115">
        <v>-41.015680889999999</v>
      </c>
      <c r="J22" s="116">
        <v>4.1078052899999999</v>
      </c>
      <c r="K22" s="115">
        <v>-32.661021329999997</v>
      </c>
      <c r="L22" s="116">
        <v>-55.182419000000003</v>
      </c>
      <c r="M22" s="113">
        <v>-207.42609592000002</v>
      </c>
      <c r="N22" s="114">
        <v>-132.54371076000001</v>
      </c>
      <c r="O22" s="120"/>
      <c r="P22" s="194"/>
      <c r="Q22" s="195"/>
      <c r="U22" s="62"/>
      <c r="V22" s="62"/>
      <c r="W22" s="62"/>
      <c r="X22" s="62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5"/>
      <c r="FB22" s="185"/>
      <c r="FC22" s="185"/>
      <c r="FD22" s="185"/>
      <c r="FE22" s="185"/>
      <c r="FF22" s="185"/>
      <c r="FG22" s="185"/>
      <c r="FH22" s="185"/>
      <c r="FI22" s="185"/>
      <c r="FJ22" s="185"/>
      <c r="FK22" s="185"/>
      <c r="FL22" s="185"/>
      <c r="FM22" s="185"/>
      <c r="FN22" s="185"/>
      <c r="FO22" s="185"/>
      <c r="FP22" s="185"/>
      <c r="FQ22" s="185"/>
      <c r="FR22" s="185"/>
      <c r="FS22" s="185"/>
      <c r="FT22" s="185"/>
      <c r="FU22" s="185"/>
      <c r="FV22" s="185"/>
      <c r="FW22" s="185"/>
      <c r="FX22" s="185"/>
      <c r="FY22" s="185"/>
      <c r="FZ22" s="185"/>
      <c r="GA22" s="185"/>
      <c r="GB22" s="185"/>
      <c r="GC22" s="185"/>
      <c r="GD22" s="185"/>
      <c r="GE22" s="185"/>
      <c r="GF22" s="185"/>
      <c r="GG22" s="185"/>
      <c r="GH22" s="185"/>
      <c r="GI22" s="185"/>
      <c r="GJ22" s="185"/>
      <c r="GK22" s="185"/>
      <c r="GL22" s="185"/>
      <c r="GM22" s="185"/>
      <c r="GN22" s="185"/>
      <c r="GO22" s="185"/>
      <c r="GP22" s="185"/>
      <c r="GQ22" s="185"/>
      <c r="GR22" s="185"/>
      <c r="GS22" s="185"/>
      <c r="GT22" s="185"/>
      <c r="GU22" s="185"/>
      <c r="GV22" s="185"/>
      <c r="GW22" s="185"/>
      <c r="GX22" s="185"/>
      <c r="GY22" s="185"/>
      <c r="GZ22" s="185"/>
      <c r="HA22" s="185"/>
      <c r="HB22" s="185"/>
      <c r="HC22" s="185"/>
      <c r="HD22" s="185"/>
      <c r="HE22" s="185"/>
      <c r="HF22" s="185"/>
      <c r="HG22" s="185"/>
      <c r="HH22" s="185"/>
      <c r="HI22" s="185"/>
      <c r="HJ22" s="185"/>
      <c r="HK22" s="185"/>
      <c r="HL22" s="185"/>
      <c r="HM22" s="185"/>
      <c r="HN22" s="185"/>
      <c r="HO22" s="185"/>
      <c r="HP22" s="185"/>
      <c r="HQ22" s="185"/>
      <c r="HR22" s="185"/>
      <c r="HS22" s="185"/>
      <c r="HT22" s="185"/>
      <c r="HU22" s="185"/>
      <c r="HV22" s="185"/>
      <c r="HW22" s="185"/>
      <c r="HX22" s="185"/>
      <c r="HY22" s="185"/>
      <c r="HZ22" s="185"/>
      <c r="IA22" s="185"/>
      <c r="IB22" s="185"/>
      <c r="IC22" s="185"/>
      <c r="ID22" s="185"/>
      <c r="IE22" s="185"/>
      <c r="IF22" s="185"/>
      <c r="IG22" s="185"/>
      <c r="IH22" s="185"/>
      <c r="II22" s="185"/>
      <c r="IJ22" s="185"/>
      <c r="IK22" s="185"/>
      <c r="IL22" s="185"/>
      <c r="IM22" s="185"/>
      <c r="IN22" s="185"/>
      <c r="IO22" s="185"/>
      <c r="IP22" s="185"/>
      <c r="IQ22" s="185"/>
      <c r="IR22" s="185"/>
      <c r="IS22" s="185"/>
      <c r="IT22" s="185"/>
      <c r="IU22" s="185"/>
      <c r="IV22" s="185"/>
    </row>
    <row r="23" spans="1:256" s="107" customFormat="1" ht="27" customHeight="1" x14ac:dyDescent="0.2">
      <c r="A23" s="118" t="s">
        <v>18</v>
      </c>
      <c r="B23" s="128" t="s">
        <v>54</v>
      </c>
      <c r="C23" s="115">
        <v>-49.891849190000002</v>
      </c>
      <c r="D23" s="116">
        <v>28.411110820000001</v>
      </c>
      <c r="E23" s="115">
        <v>-122.61391023</v>
      </c>
      <c r="F23" s="116">
        <v>-50.960701839999999</v>
      </c>
      <c r="G23" s="115">
        <v>-21.386380580000001</v>
      </c>
      <c r="H23" s="116">
        <v>-130.78177299999999</v>
      </c>
      <c r="I23" s="115">
        <v>9.0298285699999994</v>
      </c>
      <c r="J23" s="116">
        <v>4.6980893699999999</v>
      </c>
      <c r="K23" s="115">
        <v>-2.73324487</v>
      </c>
      <c r="L23" s="116">
        <v>-7.9340147300000003</v>
      </c>
      <c r="M23" s="113">
        <v>-187.5955563</v>
      </c>
      <c r="N23" s="114">
        <v>-156.56728938000001</v>
      </c>
      <c r="O23" s="124"/>
      <c r="P23" s="194"/>
      <c r="Q23" s="195"/>
      <c r="U23" s="117"/>
      <c r="V23" s="117"/>
      <c r="W23" s="62"/>
      <c r="X23" s="62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3"/>
      <c r="DX23" s="183"/>
      <c r="DY23" s="183"/>
      <c r="DZ23" s="183"/>
      <c r="EA23" s="183"/>
      <c r="EB23" s="183"/>
      <c r="EC23" s="183"/>
      <c r="ED23" s="183"/>
      <c r="EE23" s="183"/>
      <c r="EF23" s="183"/>
      <c r="EG23" s="183"/>
      <c r="EH23" s="183"/>
      <c r="EI23" s="183"/>
      <c r="EJ23" s="183"/>
      <c r="EK23" s="183"/>
      <c r="EL23" s="183"/>
      <c r="EM23" s="183"/>
      <c r="EN23" s="183"/>
      <c r="EO23" s="183"/>
      <c r="EP23" s="183"/>
      <c r="EQ23" s="183"/>
      <c r="ER23" s="183"/>
      <c r="ES23" s="183"/>
      <c r="ET23" s="183"/>
      <c r="EU23" s="183"/>
      <c r="EV23" s="183"/>
      <c r="EW23" s="183"/>
      <c r="EX23" s="183"/>
      <c r="EY23" s="183"/>
      <c r="EZ23" s="183"/>
      <c r="FA23" s="183"/>
      <c r="FB23" s="183"/>
      <c r="FC23" s="183"/>
      <c r="FD23" s="183"/>
      <c r="FE23" s="183"/>
      <c r="FF23" s="183"/>
      <c r="FG23" s="183"/>
      <c r="FH23" s="183"/>
      <c r="FI23" s="183"/>
      <c r="FJ23" s="183"/>
      <c r="FK23" s="183"/>
      <c r="FL23" s="183"/>
      <c r="FM23" s="183"/>
      <c r="FN23" s="183"/>
      <c r="FO23" s="183"/>
      <c r="FP23" s="183"/>
      <c r="FQ23" s="183"/>
      <c r="FR23" s="183"/>
      <c r="FS23" s="183"/>
      <c r="FT23" s="183"/>
      <c r="FU23" s="183"/>
      <c r="FV23" s="183"/>
      <c r="FW23" s="183"/>
      <c r="FX23" s="183"/>
      <c r="FY23" s="183"/>
      <c r="FZ23" s="183"/>
      <c r="GA23" s="183"/>
      <c r="GB23" s="183"/>
      <c r="GC23" s="183"/>
      <c r="GD23" s="183"/>
      <c r="GE23" s="183"/>
      <c r="GF23" s="183"/>
      <c r="GG23" s="183"/>
      <c r="GH23" s="183"/>
      <c r="GI23" s="183"/>
      <c r="GJ23" s="183"/>
      <c r="GK23" s="183"/>
      <c r="GL23" s="183"/>
      <c r="GM23" s="183"/>
      <c r="GN23" s="183"/>
      <c r="GO23" s="183"/>
      <c r="GP23" s="183"/>
      <c r="GQ23" s="183"/>
      <c r="GR23" s="183"/>
      <c r="GS23" s="183"/>
      <c r="GT23" s="183"/>
      <c r="GU23" s="183"/>
      <c r="GV23" s="183"/>
      <c r="GW23" s="183"/>
      <c r="GX23" s="183"/>
      <c r="GY23" s="183"/>
      <c r="GZ23" s="183"/>
      <c r="HA23" s="183"/>
      <c r="HB23" s="183"/>
      <c r="HC23" s="183"/>
      <c r="HD23" s="183"/>
      <c r="HE23" s="183"/>
      <c r="HF23" s="183"/>
      <c r="HG23" s="183"/>
      <c r="HH23" s="183"/>
      <c r="HI23" s="183"/>
      <c r="HJ23" s="183"/>
      <c r="HK23" s="183"/>
      <c r="HL23" s="183"/>
      <c r="HM23" s="183"/>
      <c r="HN23" s="183"/>
      <c r="HO23" s="183"/>
      <c r="HP23" s="183"/>
      <c r="HQ23" s="183"/>
      <c r="HR23" s="183"/>
      <c r="HS23" s="183"/>
      <c r="HT23" s="183"/>
      <c r="HU23" s="183"/>
      <c r="HV23" s="183"/>
      <c r="HW23" s="183"/>
      <c r="HX23" s="183"/>
      <c r="HY23" s="183"/>
      <c r="HZ23" s="183"/>
      <c r="IA23" s="183"/>
      <c r="IB23" s="183"/>
      <c r="IC23" s="183"/>
      <c r="ID23" s="183"/>
      <c r="IE23" s="183"/>
      <c r="IF23" s="183"/>
      <c r="IG23" s="183"/>
      <c r="IH23" s="183"/>
      <c r="II23" s="183"/>
      <c r="IJ23" s="183"/>
      <c r="IK23" s="183"/>
      <c r="IL23" s="183"/>
      <c r="IM23" s="183"/>
      <c r="IN23" s="183"/>
      <c r="IO23" s="183"/>
      <c r="IP23" s="183"/>
      <c r="IQ23" s="183"/>
      <c r="IR23" s="183"/>
      <c r="IS23" s="183"/>
      <c r="IT23" s="183"/>
      <c r="IU23" s="183"/>
      <c r="IV23" s="183"/>
    </row>
    <row r="24" spans="1:256" s="125" customFormat="1" ht="27" customHeight="1" x14ac:dyDescent="0.2">
      <c r="A24" s="122" t="s">
        <v>19</v>
      </c>
      <c r="B24" s="123" t="s">
        <v>55</v>
      </c>
      <c r="C24" s="115">
        <v>125.68912657</v>
      </c>
      <c r="D24" s="115">
        <v>23.58859983</v>
      </c>
      <c r="E24" s="115">
        <v>340.36502961000002</v>
      </c>
      <c r="F24" s="115">
        <v>425.09050071000001</v>
      </c>
      <c r="G24" s="115">
        <v>62.633100849999998</v>
      </c>
      <c r="H24" s="115">
        <v>13.84128138</v>
      </c>
      <c r="I24" s="115">
        <v>12.284073060000001</v>
      </c>
      <c r="J24" s="115">
        <v>-24.751091970000001</v>
      </c>
      <c r="K24" s="115">
        <v>16.237375549999999</v>
      </c>
      <c r="L24" s="115">
        <v>-1.3118780400000001</v>
      </c>
      <c r="M24" s="113">
        <v>557.20870563999995</v>
      </c>
      <c r="N24" s="114">
        <v>436.45741191000002</v>
      </c>
      <c r="O24" s="124"/>
      <c r="P24" s="194"/>
      <c r="Q24" s="195"/>
      <c r="U24" s="126"/>
      <c r="V24" s="126"/>
      <c r="W24" s="62"/>
      <c r="X24" s="62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0"/>
      <c r="EL24" s="170"/>
      <c r="EM24" s="170"/>
      <c r="EN24" s="170"/>
      <c r="EO24" s="170"/>
      <c r="EP24" s="170"/>
      <c r="EQ24" s="170"/>
      <c r="ER24" s="170"/>
      <c r="ES24" s="170"/>
      <c r="ET24" s="170"/>
      <c r="EU24" s="170"/>
      <c r="EV24" s="170"/>
      <c r="EW24" s="170"/>
      <c r="EX24" s="170"/>
      <c r="EY24" s="170"/>
      <c r="EZ24" s="170"/>
      <c r="FA24" s="170"/>
      <c r="FB24" s="170"/>
      <c r="FC24" s="170"/>
      <c r="FD24" s="170"/>
      <c r="FE24" s="170"/>
      <c r="FF24" s="170"/>
      <c r="FG24" s="170"/>
      <c r="FH24" s="170"/>
      <c r="FI24" s="170"/>
      <c r="FJ24" s="170"/>
      <c r="FK24" s="170"/>
      <c r="FL24" s="170"/>
      <c r="FM24" s="170"/>
      <c r="FN24" s="170"/>
      <c r="FO24" s="170"/>
      <c r="FP24" s="170"/>
      <c r="FQ24" s="170"/>
      <c r="FR24" s="170"/>
      <c r="FS24" s="170"/>
      <c r="FT24" s="170"/>
      <c r="FU24" s="170"/>
      <c r="FV24" s="170"/>
      <c r="FW24" s="170"/>
      <c r="FX24" s="170"/>
      <c r="FY24" s="170"/>
      <c r="FZ24" s="170"/>
      <c r="GA24" s="170"/>
      <c r="GB24" s="170"/>
      <c r="GC24" s="170"/>
      <c r="GD24" s="170"/>
      <c r="GE24" s="170"/>
      <c r="GF24" s="170"/>
      <c r="GG24" s="170"/>
      <c r="GH24" s="170"/>
      <c r="GI24" s="170"/>
      <c r="GJ24" s="170"/>
      <c r="GK24" s="170"/>
      <c r="GL24" s="170"/>
      <c r="GM24" s="170"/>
      <c r="GN24" s="170"/>
      <c r="GO24" s="170"/>
      <c r="GP24" s="170"/>
      <c r="GQ24" s="170"/>
      <c r="GR24" s="170"/>
      <c r="GS24" s="170"/>
      <c r="GT24" s="170"/>
      <c r="GU24" s="170"/>
      <c r="GV24" s="170"/>
      <c r="GW24" s="170"/>
      <c r="GX24" s="170"/>
      <c r="GY24" s="170"/>
      <c r="GZ24" s="170"/>
      <c r="HA24" s="170"/>
      <c r="HB24" s="170"/>
      <c r="HC24" s="170"/>
      <c r="HD24" s="170"/>
      <c r="HE24" s="170"/>
      <c r="HF24" s="170"/>
      <c r="HG24" s="170"/>
      <c r="HH24" s="170"/>
      <c r="HI24" s="170"/>
      <c r="HJ24" s="170"/>
      <c r="HK24" s="170"/>
      <c r="HL24" s="170"/>
      <c r="HM24" s="170"/>
      <c r="HN24" s="170"/>
      <c r="HO24" s="170"/>
      <c r="HP24" s="170"/>
      <c r="HQ24" s="170"/>
      <c r="HR24" s="170"/>
      <c r="HS24" s="170"/>
      <c r="HT24" s="170"/>
      <c r="HU24" s="170"/>
      <c r="HV24" s="170"/>
      <c r="HW24" s="170"/>
      <c r="HX24" s="170"/>
      <c r="HY24" s="170"/>
      <c r="HZ24" s="170"/>
      <c r="IA24" s="170"/>
      <c r="IB24" s="170"/>
      <c r="IC24" s="170"/>
      <c r="ID24" s="170"/>
      <c r="IE24" s="170"/>
      <c r="IF24" s="170"/>
      <c r="IG24" s="170"/>
      <c r="IH24" s="170"/>
      <c r="II24" s="170"/>
      <c r="IJ24" s="170"/>
      <c r="IK24" s="170"/>
      <c r="IL24" s="170"/>
      <c r="IM24" s="170"/>
      <c r="IN24" s="170"/>
      <c r="IO24" s="170"/>
      <c r="IP24" s="170"/>
      <c r="IQ24" s="170"/>
      <c r="IR24" s="170"/>
      <c r="IS24" s="170"/>
      <c r="IT24" s="170"/>
      <c r="IU24" s="170"/>
      <c r="IV24" s="170"/>
    </row>
    <row r="25" spans="1:256" s="170" customFormat="1" ht="18" customHeight="1" x14ac:dyDescent="0.2">
      <c r="A25" s="166"/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9"/>
      <c r="P25" s="194"/>
      <c r="Q25" s="195"/>
      <c r="U25" s="171"/>
      <c r="V25" s="171"/>
      <c r="W25" s="172"/>
      <c r="X25" s="172"/>
    </row>
    <row r="26" spans="1:256" s="175" customFormat="1" ht="22.5" hidden="1" customHeight="1" outlineLevel="1" x14ac:dyDescent="0.25">
      <c r="A26" s="173"/>
      <c r="B26" s="173"/>
      <c r="C26" s="187">
        <f>C11+C12+C13+C14+C16+C17+C18+C19+C22+C23-C24</f>
        <v>9.9995531854801811E-9</v>
      </c>
      <c r="D26" s="187">
        <f t="shared" ref="D26:N26" si="1">D11+D12+D13+D14+D16+D17+D18+D19+D22+D23-D24</f>
        <v>5.4711790653527714E-13</v>
      </c>
      <c r="E26" s="187">
        <f t="shared" si="1"/>
        <v>-1.000017846308765E-8</v>
      </c>
      <c r="F26" s="187">
        <f t="shared" si="1"/>
        <v>4.5474735088646412E-13</v>
      </c>
      <c r="G26" s="187">
        <f t="shared" si="1"/>
        <v>4.5474735088646412E-13</v>
      </c>
      <c r="H26" s="187">
        <f t="shared" si="1"/>
        <v>-5.1336712658667238E-13</v>
      </c>
      <c r="I26" s="187">
        <f t="shared" si="1"/>
        <v>0</v>
      </c>
      <c r="J26" s="187">
        <f t="shared" si="1"/>
        <v>-8.1712414612411521E-14</v>
      </c>
      <c r="K26" s="187">
        <f t="shared" si="1"/>
        <v>3.1974423109204508E-14</v>
      </c>
      <c r="L26" s="187">
        <f t="shared" si="1"/>
        <v>1.1768364061026659E-14</v>
      </c>
      <c r="M26" s="187">
        <f t="shared" si="1"/>
        <v>0</v>
      </c>
      <c r="N26" s="187">
        <f t="shared" si="1"/>
        <v>-1.0231815394945443E-12</v>
      </c>
      <c r="O26" s="174"/>
      <c r="P26" s="194"/>
      <c r="Q26" s="195"/>
    </row>
    <row r="27" spans="1:256" s="175" customFormat="1" ht="22.5" customHeight="1" collapsed="1" x14ac:dyDescent="0.25">
      <c r="A27" s="176" t="s">
        <v>89</v>
      </c>
      <c r="B27" s="173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74"/>
      <c r="P27" s="194"/>
      <c r="Q27" s="195"/>
    </row>
    <row r="28" spans="1:256" s="175" customFormat="1" ht="13.5" customHeight="1" x14ac:dyDescent="0.25">
      <c r="A28" s="176" t="s">
        <v>88</v>
      </c>
      <c r="P28" s="194"/>
      <c r="Q28" s="195"/>
    </row>
    <row r="29" spans="1:256" s="30" customFormat="1" x14ac:dyDescent="0.2"/>
    <row r="30" spans="1:256" s="30" customFormat="1" x14ac:dyDescent="0.2"/>
    <row r="31" spans="1:256" s="175" customFormat="1" ht="15" x14ac:dyDescent="0.25"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Q31" s="178"/>
    </row>
    <row r="32" spans="1:256" s="30" customFormat="1" x14ac:dyDescent="0.2"/>
    <row r="33" spans="1:20" s="175" customFormat="1" ht="15" x14ac:dyDescent="0.25">
      <c r="C33" s="177"/>
      <c r="D33" s="177"/>
      <c r="Q33" s="178"/>
    </row>
    <row r="34" spans="1:20" s="175" customFormat="1" ht="15" x14ac:dyDescent="0.25">
      <c r="C34" s="177"/>
      <c r="D34" s="177"/>
      <c r="M34" s="177"/>
      <c r="N34" s="177"/>
      <c r="Q34" s="178"/>
    </row>
    <row r="35" spans="1:20" s="175" customFormat="1" ht="15" x14ac:dyDescent="0.25">
      <c r="M35" s="177"/>
      <c r="N35" s="177"/>
      <c r="Q35" s="178"/>
    </row>
    <row r="36" spans="1:20" s="30" customFormat="1" x14ac:dyDescent="0.2"/>
    <row r="37" spans="1:20" s="175" customFormat="1" ht="15" x14ac:dyDescent="0.25">
      <c r="M37" s="179"/>
      <c r="Q37" s="178"/>
    </row>
    <row r="38" spans="1:20" s="30" customFormat="1" x14ac:dyDescent="0.2"/>
    <row r="39" spans="1:20" s="30" customFormat="1" x14ac:dyDescent="0.2"/>
    <row r="40" spans="1:20" s="175" customFormat="1" ht="15" x14ac:dyDescent="0.25">
      <c r="P40" s="178"/>
    </row>
    <row r="41" spans="1:20" s="175" customFormat="1" ht="18" outlineLevel="1" x14ac:dyDescent="0.25">
      <c r="A41" s="37"/>
      <c r="B41" s="178"/>
      <c r="C41" s="153"/>
      <c r="D41" s="153"/>
      <c r="E41" s="154"/>
      <c r="F41" s="153"/>
      <c r="G41" s="154"/>
      <c r="H41" s="153"/>
      <c r="I41" s="154"/>
      <c r="J41" s="153"/>
      <c r="K41" s="154"/>
      <c r="L41" s="153"/>
      <c r="M41" s="154"/>
      <c r="N41" s="153"/>
      <c r="O41" s="153"/>
      <c r="P41" s="178"/>
      <c r="Q41" s="178"/>
      <c r="R41" s="178"/>
      <c r="S41" s="178"/>
      <c r="T41" s="178"/>
    </row>
    <row r="42" spans="1:20" s="175" customFormat="1" ht="17.399999999999999" outlineLevel="1" x14ac:dyDescent="0.25">
      <c r="B42" s="178"/>
      <c r="C42" s="188"/>
      <c r="D42" s="188"/>
      <c r="E42" s="189"/>
      <c r="F42" s="188"/>
      <c r="G42" s="189"/>
      <c r="H42" s="188"/>
      <c r="I42" s="189"/>
      <c r="J42" s="188"/>
      <c r="K42" s="189"/>
      <c r="L42" s="188"/>
      <c r="M42" s="189"/>
      <c r="N42" s="188"/>
      <c r="O42" s="188"/>
      <c r="P42" s="178"/>
      <c r="Q42" s="178"/>
      <c r="R42" s="178"/>
      <c r="S42" s="178"/>
      <c r="T42" s="178"/>
    </row>
    <row r="43" spans="1:20" s="175" customFormat="1" ht="17.399999999999999" outlineLevel="1" x14ac:dyDescent="0.25">
      <c r="B43" s="178"/>
      <c r="C43" s="188"/>
      <c r="D43" s="188"/>
      <c r="E43" s="189"/>
      <c r="F43" s="188"/>
      <c r="G43" s="189"/>
      <c r="H43" s="188"/>
      <c r="I43" s="189"/>
      <c r="J43" s="188"/>
      <c r="K43" s="189"/>
      <c r="L43" s="188"/>
      <c r="M43" s="189"/>
      <c r="N43" s="188"/>
      <c r="O43" s="188"/>
      <c r="P43" s="178"/>
      <c r="Q43" s="178"/>
      <c r="R43" s="178"/>
      <c r="S43" s="178"/>
      <c r="T43" s="178"/>
    </row>
    <row r="44" spans="1:20" s="175" customFormat="1" ht="17.399999999999999" outlineLevel="1" x14ac:dyDescent="0.25">
      <c r="B44" s="178"/>
      <c r="C44" s="188"/>
      <c r="D44" s="188"/>
      <c r="E44" s="189"/>
      <c r="F44" s="188"/>
      <c r="G44" s="189"/>
      <c r="H44" s="188"/>
      <c r="I44" s="189"/>
      <c r="J44" s="188"/>
      <c r="K44" s="189"/>
      <c r="L44" s="188"/>
      <c r="M44" s="189"/>
      <c r="N44" s="188"/>
      <c r="O44" s="188"/>
      <c r="P44" s="178"/>
      <c r="Q44" s="178"/>
      <c r="R44" s="178"/>
      <c r="S44" s="178"/>
      <c r="T44" s="178"/>
    </row>
    <row r="45" spans="1:20" s="175" customFormat="1" ht="17.399999999999999" outlineLevel="1" x14ac:dyDescent="0.25">
      <c r="B45" s="178"/>
      <c r="C45" s="188"/>
      <c r="D45" s="188"/>
      <c r="E45" s="189"/>
      <c r="F45" s="188"/>
      <c r="G45" s="189"/>
      <c r="H45" s="188"/>
      <c r="I45" s="189"/>
      <c r="J45" s="188"/>
      <c r="K45" s="189"/>
      <c r="L45" s="188"/>
      <c r="M45" s="189"/>
      <c r="N45" s="188"/>
      <c r="O45" s="188"/>
      <c r="P45" s="178"/>
      <c r="Q45" s="178"/>
      <c r="R45" s="178"/>
      <c r="S45" s="178"/>
      <c r="T45" s="178"/>
    </row>
    <row r="46" spans="1:20" s="175" customFormat="1" ht="17.399999999999999" outlineLevel="1" x14ac:dyDescent="0.25">
      <c r="B46" s="17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78"/>
      <c r="Q46" s="178"/>
      <c r="R46" s="178"/>
      <c r="S46" s="178"/>
      <c r="T46" s="178"/>
    </row>
    <row r="47" spans="1:20" s="175" customFormat="1" ht="17.399999999999999" outlineLevel="1" x14ac:dyDescent="0.25">
      <c r="B47" s="178"/>
      <c r="C47" s="188"/>
      <c r="D47" s="188"/>
      <c r="E47" s="189"/>
      <c r="F47" s="188"/>
      <c r="G47" s="189"/>
      <c r="H47" s="188"/>
      <c r="I47" s="189"/>
      <c r="J47" s="188"/>
      <c r="K47" s="189"/>
      <c r="L47" s="188"/>
      <c r="M47" s="189"/>
      <c r="N47" s="188"/>
      <c r="O47" s="188"/>
      <c r="P47" s="178"/>
      <c r="Q47" s="178"/>
      <c r="R47" s="178"/>
      <c r="S47" s="178"/>
      <c r="T47" s="178"/>
    </row>
    <row r="48" spans="1:20" s="175" customFormat="1" ht="17.399999999999999" outlineLevel="1" x14ac:dyDescent="0.25">
      <c r="B48" s="178"/>
      <c r="C48" s="188"/>
      <c r="D48" s="188"/>
      <c r="E48" s="189"/>
      <c r="F48" s="188"/>
      <c r="G48" s="189"/>
      <c r="H48" s="188"/>
      <c r="I48" s="189"/>
      <c r="J48" s="188"/>
      <c r="K48" s="189"/>
      <c r="L48" s="188"/>
      <c r="M48" s="189"/>
      <c r="N48" s="188"/>
      <c r="O48" s="188"/>
      <c r="P48" s="178"/>
      <c r="Q48" s="178"/>
      <c r="R48" s="178"/>
      <c r="S48" s="178"/>
      <c r="T48" s="178"/>
    </row>
    <row r="49" spans="2:20" s="175" customFormat="1" ht="17.399999999999999" outlineLevel="1" x14ac:dyDescent="0.25">
      <c r="B49" s="178"/>
      <c r="C49" s="188"/>
      <c r="D49" s="188"/>
      <c r="E49" s="189"/>
      <c r="F49" s="188"/>
      <c r="G49" s="189"/>
      <c r="H49" s="188"/>
      <c r="I49" s="189"/>
      <c r="J49" s="188"/>
      <c r="K49" s="189"/>
      <c r="L49" s="188"/>
      <c r="M49" s="189"/>
      <c r="N49" s="188"/>
      <c r="O49" s="188"/>
      <c r="P49" s="178"/>
      <c r="Q49" s="178"/>
      <c r="R49" s="178"/>
      <c r="S49" s="178"/>
      <c r="T49" s="178"/>
    </row>
    <row r="50" spans="2:20" s="175" customFormat="1" ht="17.399999999999999" outlineLevel="1" x14ac:dyDescent="0.25">
      <c r="B50" s="178"/>
      <c r="C50" s="188"/>
      <c r="D50" s="188"/>
      <c r="E50" s="189"/>
      <c r="F50" s="188"/>
      <c r="G50" s="189"/>
      <c r="H50" s="188"/>
      <c r="I50" s="189"/>
      <c r="J50" s="188"/>
      <c r="K50" s="189"/>
      <c r="L50" s="188"/>
      <c r="M50" s="189"/>
      <c r="N50" s="188"/>
      <c r="O50" s="188"/>
      <c r="P50" s="178"/>
      <c r="Q50" s="178"/>
      <c r="R50" s="178"/>
      <c r="S50" s="178"/>
      <c r="T50" s="178"/>
    </row>
    <row r="51" spans="2:20" s="175" customFormat="1" ht="17.399999999999999" outlineLevel="1" x14ac:dyDescent="0.25">
      <c r="B51" s="17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78"/>
      <c r="Q51" s="178"/>
      <c r="R51" s="178"/>
      <c r="S51" s="178"/>
      <c r="T51" s="178"/>
    </row>
    <row r="52" spans="2:20" s="175" customFormat="1" ht="17.399999999999999" outlineLevel="1" x14ac:dyDescent="0.25">
      <c r="B52" s="17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78"/>
      <c r="Q52" s="178"/>
      <c r="R52" s="178"/>
      <c r="S52" s="178"/>
      <c r="T52" s="178"/>
    </row>
    <row r="53" spans="2:20" s="175" customFormat="1" ht="17.399999999999999" outlineLevel="1" x14ac:dyDescent="0.25">
      <c r="B53" s="178"/>
      <c r="C53" s="188"/>
      <c r="D53" s="188"/>
      <c r="E53" s="189"/>
      <c r="F53" s="188"/>
      <c r="G53" s="189"/>
      <c r="H53" s="188"/>
      <c r="I53" s="189"/>
      <c r="J53" s="188"/>
      <c r="K53" s="189"/>
      <c r="L53" s="188"/>
      <c r="M53" s="189"/>
      <c r="N53" s="188"/>
      <c r="O53" s="188"/>
      <c r="P53" s="178"/>
      <c r="Q53" s="178"/>
      <c r="R53" s="178"/>
      <c r="S53" s="178"/>
      <c r="T53" s="178"/>
    </row>
    <row r="54" spans="2:20" s="175" customFormat="1" ht="17.399999999999999" outlineLevel="1" x14ac:dyDescent="0.25">
      <c r="B54" s="178"/>
      <c r="C54" s="188"/>
      <c r="D54" s="188"/>
      <c r="E54" s="189"/>
      <c r="F54" s="188"/>
      <c r="G54" s="189"/>
      <c r="H54" s="188"/>
      <c r="I54" s="189"/>
      <c r="J54" s="188"/>
      <c r="K54" s="189"/>
      <c r="L54" s="188"/>
      <c r="M54" s="189"/>
      <c r="N54" s="188"/>
      <c r="O54" s="188"/>
      <c r="P54" s="178"/>
      <c r="Q54" s="178"/>
      <c r="R54" s="178"/>
      <c r="S54" s="178"/>
      <c r="T54" s="178"/>
    </row>
    <row r="55" spans="2:20" s="175" customFormat="1" ht="17.399999999999999" outlineLevel="1" x14ac:dyDescent="0.25">
      <c r="B55" s="17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78"/>
      <c r="Q55" s="178"/>
      <c r="R55" s="178"/>
      <c r="S55" s="178"/>
      <c r="T55" s="178"/>
    </row>
    <row r="56" spans="2:20" s="175" customFormat="1" ht="15" outlineLevel="1" x14ac:dyDescent="0.25"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</row>
    <row r="57" spans="2:20" s="175" customFormat="1" ht="15" outlineLevel="1" x14ac:dyDescent="0.25"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</row>
    <row r="58" spans="2:20" s="175" customFormat="1" ht="15" outlineLevel="1" x14ac:dyDescent="0.25"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</row>
    <row r="59" spans="2:20" s="175" customFormat="1" ht="15" outlineLevel="1" x14ac:dyDescent="0.25"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</row>
    <row r="60" spans="2:20" s="175" customFormat="1" ht="15" outlineLevel="1" x14ac:dyDescent="0.25"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</row>
    <row r="61" spans="2:20" s="175" customFormat="1" ht="15" outlineLevel="1" x14ac:dyDescent="0.25"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</row>
    <row r="62" spans="2:20" s="175" customFormat="1" ht="15" outlineLevel="1" x14ac:dyDescent="0.25"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</row>
    <row r="63" spans="2:20" s="175" customFormat="1" ht="15" outlineLevel="1" x14ac:dyDescent="0.25"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</row>
    <row r="64" spans="2:20" s="175" customFormat="1" ht="15" outlineLevel="1" x14ac:dyDescent="0.25"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</row>
    <row r="65" spans="3:14" s="175" customFormat="1" ht="15" outlineLevel="1" x14ac:dyDescent="0.25"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</row>
    <row r="66" spans="3:14" s="175" customFormat="1" ht="15" outlineLevel="1" x14ac:dyDescent="0.25"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</row>
    <row r="67" spans="3:14" s="175" customFormat="1" ht="15" outlineLevel="1" x14ac:dyDescent="0.25"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</row>
    <row r="68" spans="3:14" s="175" customFormat="1" ht="15" outlineLevel="1" x14ac:dyDescent="0.25"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</row>
    <row r="69" spans="3:14" s="175" customFormat="1" ht="15" outlineLevel="1" x14ac:dyDescent="0.25"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</row>
    <row r="70" spans="3:14" s="175" customFormat="1" ht="15" outlineLevel="1" x14ac:dyDescent="0.25"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</row>
    <row r="71" spans="3:14" s="175" customFormat="1" ht="15" outlineLevel="1" x14ac:dyDescent="0.25"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</row>
    <row r="72" spans="3:14" s="175" customFormat="1" ht="15" outlineLevel="1" x14ac:dyDescent="0.25"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</row>
    <row r="73" spans="3:14" s="175" customFormat="1" ht="15" x14ac:dyDescent="0.25">
      <c r="C73" s="30"/>
    </row>
    <row r="74" spans="3:14" s="175" customFormat="1" ht="15" x14ac:dyDescent="0.25"/>
    <row r="75" spans="3:14" s="30" customFormat="1" x14ac:dyDescent="0.2"/>
    <row r="76" spans="3:14" s="30" customFormat="1" x14ac:dyDescent="0.2"/>
    <row r="77" spans="3:14" s="30" customFormat="1" x14ac:dyDescent="0.2"/>
    <row r="78" spans="3:14" s="30" customFormat="1" x14ac:dyDescent="0.2"/>
    <row r="79" spans="3:14" s="30" customFormat="1" x14ac:dyDescent="0.2"/>
    <row r="80" spans="3:14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  <row r="241" s="30" customFormat="1" x14ac:dyDescent="0.2"/>
    <row r="242" s="30" customFormat="1" x14ac:dyDescent="0.2"/>
    <row r="243" s="30" customFormat="1" x14ac:dyDescent="0.2"/>
    <row r="244" s="30" customFormat="1" x14ac:dyDescent="0.2"/>
    <row r="245" s="30" customFormat="1" x14ac:dyDescent="0.2"/>
    <row r="246" s="30" customFormat="1" x14ac:dyDescent="0.2"/>
    <row r="247" s="30" customFormat="1" x14ac:dyDescent="0.2"/>
    <row r="248" s="30" customFormat="1" x14ac:dyDescent="0.2"/>
    <row r="249" s="30" customFormat="1" x14ac:dyDescent="0.2"/>
    <row r="250" s="30" customFormat="1" x14ac:dyDescent="0.2"/>
    <row r="251" s="30" customFormat="1" x14ac:dyDescent="0.2"/>
    <row r="252" s="30" customFormat="1" x14ac:dyDescent="0.2"/>
    <row r="253" s="30" customFormat="1" x14ac:dyDescent="0.2"/>
    <row r="254" s="30" customFormat="1" x14ac:dyDescent="0.2"/>
    <row r="255" s="30" customFormat="1" x14ac:dyDescent="0.2"/>
    <row r="256" s="30" customFormat="1" x14ac:dyDescent="0.2"/>
    <row r="257" s="30" customFormat="1" x14ac:dyDescent="0.2"/>
    <row r="258" s="30" customFormat="1" x14ac:dyDescent="0.2"/>
    <row r="259" s="30" customFormat="1" x14ac:dyDescent="0.2"/>
    <row r="260" s="30" customFormat="1" x14ac:dyDescent="0.2"/>
    <row r="261" s="30" customFormat="1" x14ac:dyDescent="0.2"/>
    <row r="262" s="30" customFormat="1" x14ac:dyDescent="0.2"/>
    <row r="263" s="30" customFormat="1" x14ac:dyDescent="0.2"/>
    <row r="264" s="30" customFormat="1" x14ac:dyDescent="0.2"/>
    <row r="265" s="30" customFormat="1" x14ac:dyDescent="0.2"/>
    <row r="266" s="30" customFormat="1" x14ac:dyDescent="0.2"/>
    <row r="267" s="30" customFormat="1" x14ac:dyDescent="0.2"/>
    <row r="268" s="30" customFormat="1" x14ac:dyDescent="0.2"/>
    <row r="269" s="30" customFormat="1" x14ac:dyDescent="0.2"/>
    <row r="270" s="30" customFormat="1" x14ac:dyDescent="0.2"/>
    <row r="271" s="30" customFormat="1" x14ac:dyDescent="0.2"/>
    <row r="272" s="30" customFormat="1" x14ac:dyDescent="0.2"/>
    <row r="273" s="30" customFormat="1" x14ac:dyDescent="0.2"/>
    <row r="274" s="30" customFormat="1" x14ac:dyDescent="0.2"/>
    <row r="275" s="30" customFormat="1" x14ac:dyDescent="0.2"/>
    <row r="276" s="30" customFormat="1" x14ac:dyDescent="0.2"/>
    <row r="277" s="30" customFormat="1" x14ac:dyDescent="0.2"/>
    <row r="278" s="30" customFormat="1" x14ac:dyDescent="0.2"/>
    <row r="279" s="30" customFormat="1" x14ac:dyDescent="0.2"/>
    <row r="280" s="30" customFormat="1" x14ac:dyDescent="0.2"/>
    <row r="281" s="30" customFormat="1" x14ac:dyDescent="0.2"/>
    <row r="282" s="30" customFormat="1" x14ac:dyDescent="0.2"/>
    <row r="283" s="30" customFormat="1" x14ac:dyDescent="0.2"/>
    <row r="284" s="30" customFormat="1" x14ac:dyDescent="0.2"/>
    <row r="285" s="30" customFormat="1" x14ac:dyDescent="0.2"/>
    <row r="286" s="30" customFormat="1" x14ac:dyDescent="0.2"/>
    <row r="287" s="30" customFormat="1" x14ac:dyDescent="0.2"/>
    <row r="288" s="30" customFormat="1" x14ac:dyDescent="0.2"/>
    <row r="289" s="30" customFormat="1" x14ac:dyDescent="0.2"/>
    <row r="290" s="30" customFormat="1" x14ac:dyDescent="0.2"/>
    <row r="291" s="30" customFormat="1" x14ac:dyDescent="0.2"/>
    <row r="292" s="30" customFormat="1" x14ac:dyDescent="0.2"/>
    <row r="293" s="30" customFormat="1" x14ac:dyDescent="0.2"/>
    <row r="294" s="30" customFormat="1" x14ac:dyDescent="0.2"/>
    <row r="295" s="30" customFormat="1" x14ac:dyDescent="0.2"/>
    <row r="296" s="30" customFormat="1" x14ac:dyDescent="0.2"/>
    <row r="297" s="30" customFormat="1" x14ac:dyDescent="0.2"/>
    <row r="298" s="30" customFormat="1" x14ac:dyDescent="0.2"/>
    <row r="299" s="30" customFormat="1" x14ac:dyDescent="0.2"/>
    <row r="300" s="30" customFormat="1" x14ac:dyDescent="0.2"/>
    <row r="301" s="30" customFormat="1" x14ac:dyDescent="0.2"/>
    <row r="302" s="30" customFormat="1" x14ac:dyDescent="0.2"/>
    <row r="303" s="30" customFormat="1" x14ac:dyDescent="0.2"/>
    <row r="304" s="30" customFormat="1" x14ac:dyDescent="0.2"/>
    <row r="305" s="30" customFormat="1" x14ac:dyDescent="0.2"/>
    <row r="306" s="30" customFormat="1" x14ac:dyDescent="0.2"/>
    <row r="307" s="30" customFormat="1" x14ac:dyDescent="0.2"/>
    <row r="308" s="30" customFormat="1" x14ac:dyDescent="0.2"/>
    <row r="309" s="30" customFormat="1" x14ac:dyDescent="0.2"/>
    <row r="310" s="30" customFormat="1" x14ac:dyDescent="0.2"/>
    <row r="311" s="30" customFormat="1" x14ac:dyDescent="0.2"/>
    <row r="312" s="30" customFormat="1" x14ac:dyDescent="0.2"/>
    <row r="313" s="30" customFormat="1" x14ac:dyDescent="0.2"/>
    <row r="314" s="30" customFormat="1" x14ac:dyDescent="0.2"/>
    <row r="315" s="30" customFormat="1" x14ac:dyDescent="0.2"/>
    <row r="316" s="30" customFormat="1" x14ac:dyDescent="0.2"/>
    <row r="317" s="30" customFormat="1" x14ac:dyDescent="0.2"/>
    <row r="318" s="30" customFormat="1" x14ac:dyDescent="0.2"/>
    <row r="319" s="30" customFormat="1" x14ac:dyDescent="0.2"/>
    <row r="320" s="30" customFormat="1" x14ac:dyDescent="0.2"/>
    <row r="321" s="30" customFormat="1" x14ac:dyDescent="0.2"/>
    <row r="322" s="30" customFormat="1" x14ac:dyDescent="0.2"/>
    <row r="323" s="30" customFormat="1" x14ac:dyDescent="0.2"/>
    <row r="324" s="30" customFormat="1" x14ac:dyDescent="0.2"/>
    <row r="325" s="30" customFormat="1" x14ac:dyDescent="0.2"/>
    <row r="326" s="30" customFormat="1" x14ac:dyDescent="0.2"/>
    <row r="327" s="30" customFormat="1" x14ac:dyDescent="0.2"/>
    <row r="328" s="30" customFormat="1" x14ac:dyDescent="0.2"/>
    <row r="329" s="30" customFormat="1" x14ac:dyDescent="0.2"/>
    <row r="330" s="30" customFormat="1" x14ac:dyDescent="0.2"/>
    <row r="331" s="30" customFormat="1" x14ac:dyDescent="0.2"/>
    <row r="332" s="30" customFormat="1" x14ac:dyDescent="0.2"/>
    <row r="333" s="30" customFormat="1" x14ac:dyDescent="0.2"/>
    <row r="334" s="30" customFormat="1" x14ac:dyDescent="0.2"/>
    <row r="335" s="30" customFormat="1" x14ac:dyDescent="0.2"/>
    <row r="336" s="30" customFormat="1" x14ac:dyDescent="0.2"/>
    <row r="337" s="30" customFormat="1" x14ac:dyDescent="0.2"/>
    <row r="338" s="30" customFormat="1" x14ac:dyDescent="0.2"/>
    <row r="339" s="30" customFormat="1" x14ac:dyDescent="0.2"/>
    <row r="340" s="30" customFormat="1" x14ac:dyDescent="0.2"/>
    <row r="341" s="30" customFormat="1" x14ac:dyDescent="0.2"/>
    <row r="342" s="30" customFormat="1" x14ac:dyDescent="0.2"/>
    <row r="343" s="30" customFormat="1" x14ac:dyDescent="0.2"/>
    <row r="344" s="30" customFormat="1" x14ac:dyDescent="0.2"/>
    <row r="345" s="30" customFormat="1" x14ac:dyDescent="0.2"/>
    <row r="346" s="30" customFormat="1" x14ac:dyDescent="0.2"/>
    <row r="347" s="30" customFormat="1" x14ac:dyDescent="0.2"/>
    <row r="348" s="30" customFormat="1" x14ac:dyDescent="0.2"/>
    <row r="349" s="30" customFormat="1" x14ac:dyDescent="0.2"/>
    <row r="350" s="30" customFormat="1" x14ac:dyDescent="0.2"/>
    <row r="351" s="30" customFormat="1" x14ac:dyDescent="0.2"/>
    <row r="352" s="30" customFormat="1" x14ac:dyDescent="0.2"/>
    <row r="353" s="30" customFormat="1" x14ac:dyDescent="0.2"/>
    <row r="354" s="30" customFormat="1" x14ac:dyDescent="0.2"/>
    <row r="355" s="30" customFormat="1" x14ac:dyDescent="0.2"/>
    <row r="356" s="30" customFormat="1" x14ac:dyDescent="0.2"/>
    <row r="357" s="30" customFormat="1" x14ac:dyDescent="0.2"/>
    <row r="358" s="30" customFormat="1" x14ac:dyDescent="0.2"/>
    <row r="359" s="30" customFormat="1" x14ac:dyDescent="0.2"/>
    <row r="360" s="30" customFormat="1" x14ac:dyDescent="0.2"/>
    <row r="361" s="30" customFormat="1" x14ac:dyDescent="0.2"/>
    <row r="362" s="30" customFormat="1" x14ac:dyDescent="0.2"/>
    <row r="363" s="30" customFormat="1" x14ac:dyDescent="0.2"/>
    <row r="364" s="30" customFormat="1" x14ac:dyDescent="0.2"/>
    <row r="365" s="30" customFormat="1" x14ac:dyDescent="0.2"/>
    <row r="366" s="30" customFormat="1" x14ac:dyDescent="0.2"/>
    <row r="367" s="30" customFormat="1" x14ac:dyDescent="0.2"/>
    <row r="368" s="30" customFormat="1" x14ac:dyDescent="0.2"/>
    <row r="369" s="30" customFormat="1" x14ac:dyDescent="0.2"/>
    <row r="370" s="30" customFormat="1" x14ac:dyDescent="0.2"/>
    <row r="371" s="30" customFormat="1" x14ac:dyDescent="0.2"/>
    <row r="372" s="30" customFormat="1" x14ac:dyDescent="0.2"/>
    <row r="373" s="30" customFormat="1" x14ac:dyDescent="0.2"/>
    <row r="374" s="30" customFormat="1" x14ac:dyDescent="0.2"/>
    <row r="375" s="30" customFormat="1" x14ac:dyDescent="0.2"/>
    <row r="376" s="30" customFormat="1" x14ac:dyDescent="0.2"/>
    <row r="377" s="30" customFormat="1" x14ac:dyDescent="0.2"/>
    <row r="378" s="30" customFormat="1" x14ac:dyDescent="0.2"/>
    <row r="379" s="30" customFormat="1" x14ac:dyDescent="0.2"/>
    <row r="380" s="30" customFormat="1" x14ac:dyDescent="0.2"/>
    <row r="381" s="30" customFormat="1" x14ac:dyDescent="0.2"/>
    <row r="382" s="30" customFormat="1" x14ac:dyDescent="0.2"/>
    <row r="383" s="30" customFormat="1" x14ac:dyDescent="0.2"/>
    <row r="384" s="30" customFormat="1" x14ac:dyDescent="0.2"/>
    <row r="385" s="30" customFormat="1" x14ac:dyDescent="0.2"/>
    <row r="386" s="30" customFormat="1" x14ac:dyDescent="0.2"/>
    <row r="387" s="30" customFormat="1" x14ac:dyDescent="0.2"/>
    <row r="388" s="30" customFormat="1" x14ac:dyDescent="0.2"/>
    <row r="389" s="30" customFormat="1" x14ac:dyDescent="0.2"/>
    <row r="390" s="30" customFormat="1" x14ac:dyDescent="0.2"/>
    <row r="391" s="30" customFormat="1" x14ac:dyDescent="0.2"/>
    <row r="392" s="30" customFormat="1" x14ac:dyDescent="0.2"/>
    <row r="393" s="30" customFormat="1" x14ac:dyDescent="0.2"/>
    <row r="394" s="30" customFormat="1" x14ac:dyDescent="0.2"/>
    <row r="395" s="30" customFormat="1" x14ac:dyDescent="0.2"/>
    <row r="396" s="30" customFormat="1" x14ac:dyDescent="0.2"/>
    <row r="397" s="30" customFormat="1" x14ac:dyDescent="0.2"/>
    <row r="398" s="30" customFormat="1" x14ac:dyDescent="0.2"/>
    <row r="399" s="30" customFormat="1" x14ac:dyDescent="0.2"/>
    <row r="400" s="30" customFormat="1" x14ac:dyDescent="0.2"/>
    <row r="401" s="30" customFormat="1" x14ac:dyDescent="0.2"/>
    <row r="402" s="30" customFormat="1" x14ac:dyDescent="0.2"/>
    <row r="403" s="30" customFormat="1" x14ac:dyDescent="0.2"/>
    <row r="404" s="30" customFormat="1" x14ac:dyDescent="0.2"/>
    <row r="405" s="30" customFormat="1" x14ac:dyDescent="0.2"/>
    <row r="406" s="30" customFormat="1" x14ac:dyDescent="0.2"/>
    <row r="407" s="30" customFormat="1" x14ac:dyDescent="0.2"/>
    <row r="408" s="30" customFormat="1" x14ac:dyDescent="0.2"/>
    <row r="409" s="30" customFormat="1" x14ac:dyDescent="0.2"/>
    <row r="410" s="30" customFormat="1" x14ac:dyDescent="0.2"/>
    <row r="411" s="30" customFormat="1" x14ac:dyDescent="0.2"/>
    <row r="412" s="30" customFormat="1" x14ac:dyDescent="0.2"/>
    <row r="413" s="30" customFormat="1" x14ac:dyDescent="0.2"/>
    <row r="414" s="30" customFormat="1" x14ac:dyDescent="0.2"/>
    <row r="415" s="30" customFormat="1" x14ac:dyDescent="0.2"/>
    <row r="416" s="30" customFormat="1" x14ac:dyDescent="0.2"/>
    <row r="417" s="30" customFormat="1" x14ac:dyDescent="0.2"/>
    <row r="418" s="30" customFormat="1" x14ac:dyDescent="0.2"/>
    <row r="419" s="30" customFormat="1" x14ac:dyDescent="0.2"/>
    <row r="420" s="30" customFormat="1" x14ac:dyDescent="0.2"/>
    <row r="421" s="30" customFormat="1" x14ac:dyDescent="0.2"/>
  </sheetData>
  <mergeCells count="12">
    <mergeCell ref="C7:F7"/>
    <mergeCell ref="G7:L7"/>
    <mergeCell ref="C8:D8"/>
    <mergeCell ref="E8:F8"/>
    <mergeCell ref="G8:H8"/>
    <mergeCell ref="I8:J8"/>
    <mergeCell ref="K8:L8"/>
    <mergeCell ref="M7:N7"/>
    <mergeCell ref="O7:O11"/>
    <mergeCell ref="P1:P28"/>
    <mergeCell ref="Q1:Q28"/>
    <mergeCell ref="R1:R8"/>
  </mergeCells>
  <pageMargins left="0.6692913385826772" right="0.39370078740157483" top="0.39370078740157483" bottom="0.78740157480314965" header="0.19685039370078741" footer="0.31496062992125984"/>
  <pageSetup paperSize="9" scale="68" orientation="landscape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274"/>
    <pageSetUpPr fitToPage="1"/>
  </sheetPr>
  <dimension ref="A1:V63"/>
  <sheetViews>
    <sheetView showGridLines="0" zoomScale="70" zoomScaleNormal="70" zoomScaleSheetLayoutView="70" workbookViewId="0">
      <selection activeCell="H13" sqref="H13"/>
    </sheetView>
  </sheetViews>
  <sheetFormatPr baseColWidth="10" defaultColWidth="13.28515625" defaultRowHeight="15" x14ac:dyDescent="0.25"/>
  <cols>
    <col min="1" max="1" width="6" style="33" customWidth="1"/>
    <col min="2" max="2" width="63.42578125" style="157" customWidth="1"/>
    <col min="3" max="13" width="15.7109375" style="33" customWidth="1"/>
    <col min="14" max="14" width="15.7109375" style="31" customWidth="1"/>
    <col min="15" max="15" width="6.42578125" style="31" customWidth="1"/>
    <col min="16" max="16" width="5.7109375" style="33" customWidth="1"/>
    <col min="17" max="17" width="6.28515625" style="31" customWidth="1"/>
    <col min="18" max="18" width="3.7109375" style="33" customWidth="1"/>
    <col min="19" max="19" width="3.140625" style="33" customWidth="1"/>
    <col min="20" max="16384" width="13.28515625" style="33"/>
  </cols>
  <sheetData>
    <row r="1" spans="1:22" ht="18" customHeight="1" x14ac:dyDescent="0.25">
      <c r="B1" s="33"/>
      <c r="N1" s="33"/>
      <c r="O1" s="33"/>
      <c r="P1" s="194" t="str">
        <f>A4</f>
        <v>Q1 2017 vs. Q1 2016</v>
      </c>
      <c r="Q1" s="195" t="s">
        <v>70</v>
      </c>
      <c r="R1" s="196" t="s">
        <v>27</v>
      </c>
      <c r="S1" s="36"/>
      <c r="T1" s="131"/>
      <c r="U1" s="132"/>
      <c r="V1" s="132"/>
    </row>
    <row r="2" spans="1:22" ht="15" customHeight="1" x14ac:dyDescent="0.25">
      <c r="A2" s="33" t="s">
        <v>27</v>
      </c>
      <c r="B2" s="33"/>
      <c r="N2" s="33"/>
      <c r="O2" s="33"/>
      <c r="P2" s="194"/>
      <c r="Q2" s="195"/>
      <c r="R2" s="196"/>
      <c r="S2" s="36"/>
      <c r="T2" s="131"/>
      <c r="U2" s="132"/>
      <c r="V2" s="132"/>
    </row>
    <row r="3" spans="1:22" s="31" customFormat="1" ht="27.6" x14ac:dyDescent="0.45">
      <c r="A3" s="38" t="s">
        <v>70</v>
      </c>
      <c r="P3" s="194"/>
      <c r="Q3" s="195"/>
      <c r="R3" s="196"/>
      <c r="S3" s="36"/>
      <c r="T3" s="133"/>
      <c r="U3" s="134"/>
      <c r="V3" s="134"/>
    </row>
    <row r="4" spans="1:22" s="42" customFormat="1" ht="28.2" thickBot="1" x14ac:dyDescent="0.5">
      <c r="A4" s="40" t="str">
        <f>SUBSTITUTE(C9&amp;" vs. "&amp;D9,CHAR(10)," ")</f>
        <v>Q1 2017 vs. Q1 2016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P4" s="194"/>
      <c r="Q4" s="195"/>
      <c r="R4" s="196"/>
      <c r="S4" s="36"/>
      <c r="T4" s="135"/>
      <c r="U4" s="136"/>
      <c r="V4" s="136"/>
    </row>
    <row r="5" spans="1:22" s="46" customForma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49"/>
      <c r="P5" s="194"/>
      <c r="Q5" s="195"/>
      <c r="R5" s="196"/>
      <c r="S5" s="36"/>
    </row>
    <row r="6" spans="1:22" s="46" customFormat="1" ht="15.6" x14ac:dyDescent="0.3">
      <c r="A6" s="137"/>
      <c r="D6" s="48"/>
      <c r="E6" s="47"/>
      <c r="F6" s="48"/>
      <c r="N6" s="49"/>
      <c r="O6" s="49"/>
      <c r="P6" s="194"/>
      <c r="Q6" s="195"/>
      <c r="R6" s="196"/>
      <c r="S6" s="36"/>
    </row>
    <row r="7" spans="1:22" s="46" customFormat="1" ht="14.25" customHeight="1" x14ac:dyDescent="0.25">
      <c r="B7" s="50"/>
      <c r="C7" s="138"/>
      <c r="D7" s="138"/>
      <c r="E7" s="138"/>
      <c r="F7" s="138"/>
      <c r="G7" s="138"/>
      <c r="H7" s="138"/>
      <c r="I7" s="138"/>
      <c r="N7" s="49"/>
      <c r="O7" s="49"/>
      <c r="P7" s="194"/>
      <c r="Q7" s="195"/>
      <c r="R7" s="196"/>
      <c r="S7" s="36"/>
    </row>
    <row r="8" spans="1:22" s="46" customFormat="1" ht="18" customHeight="1" thickBot="1" x14ac:dyDescent="0.3">
      <c r="A8" s="105" t="s">
        <v>29</v>
      </c>
      <c r="B8" s="106"/>
      <c r="C8" s="197" t="s">
        <v>93</v>
      </c>
      <c r="D8" s="197"/>
      <c r="E8" s="197"/>
      <c r="F8" s="197"/>
      <c r="G8" s="197" t="s">
        <v>80</v>
      </c>
      <c r="H8" s="197"/>
      <c r="I8" s="197"/>
      <c r="J8" s="197"/>
      <c r="K8" s="197" t="s">
        <v>85</v>
      </c>
      <c r="L8" s="197"/>
      <c r="M8" s="197"/>
      <c r="N8" s="197"/>
      <c r="O8" s="49"/>
      <c r="P8" s="194"/>
      <c r="Q8" s="195"/>
      <c r="R8" s="196"/>
      <c r="S8" s="36"/>
    </row>
    <row r="9" spans="1:22" s="46" customFormat="1" ht="45" customHeight="1" x14ac:dyDescent="0.3">
      <c r="A9" s="55"/>
      <c r="B9" s="56"/>
      <c r="C9" s="139" t="str">
        <f>'IS segment reporting'!C9</f>
        <v>Q1 2017</v>
      </c>
      <c r="D9" s="140" t="str">
        <f>'IS segment reporting'!D9</f>
        <v>Q1 2016</v>
      </c>
      <c r="E9" s="140" t="s">
        <v>30</v>
      </c>
      <c r="F9" s="141" t="s">
        <v>31</v>
      </c>
      <c r="G9" s="139" t="str">
        <f>C9</f>
        <v>Q1 2017</v>
      </c>
      <c r="H9" s="140" t="str">
        <f>D9</f>
        <v>Q1 2016</v>
      </c>
      <c r="I9" s="140" t="s">
        <v>30</v>
      </c>
      <c r="J9" s="141" t="s">
        <v>31</v>
      </c>
      <c r="K9" s="139" t="str">
        <f>C9</f>
        <v>Q1 2017</v>
      </c>
      <c r="L9" s="140" t="str">
        <f>D9</f>
        <v>Q1 2016</v>
      </c>
      <c r="M9" s="140" t="s">
        <v>30</v>
      </c>
      <c r="N9" s="141" t="s">
        <v>31</v>
      </c>
      <c r="O9" s="49"/>
      <c r="P9" s="194"/>
      <c r="Q9" s="195"/>
      <c r="R9" s="49"/>
      <c r="S9" s="49"/>
    </row>
    <row r="10" spans="1:22" s="144" customFormat="1" ht="27" customHeight="1" x14ac:dyDescent="0.3">
      <c r="A10" s="55" t="s">
        <v>32</v>
      </c>
      <c r="B10" s="56"/>
      <c r="C10" s="142">
        <v>3487.9460914000001</v>
      </c>
      <c r="D10" s="143">
        <v>3096.03820537</v>
      </c>
      <c r="E10" s="143">
        <v>391.9078860300001</v>
      </c>
      <c r="F10" s="60">
        <v>12.658367243344923</v>
      </c>
      <c r="G10" s="142">
        <v>4558.40041621</v>
      </c>
      <c r="H10" s="143">
        <v>4527.7955306499998</v>
      </c>
      <c r="I10" s="143">
        <v>30.604885560000184</v>
      </c>
      <c r="J10" s="60">
        <v>0.67593347254368219</v>
      </c>
      <c r="K10" s="142">
        <v>8046.3465076100001</v>
      </c>
      <c r="L10" s="143">
        <v>7623.8337360200003</v>
      </c>
      <c r="M10" s="143">
        <v>422.51277158999983</v>
      </c>
      <c r="N10" s="60">
        <v>5.5419987662345243</v>
      </c>
      <c r="P10" s="194"/>
      <c r="Q10" s="195"/>
      <c r="R10" s="61"/>
      <c r="S10" s="61"/>
    </row>
    <row r="11" spans="1:22" s="46" customFormat="1" ht="27" customHeight="1" x14ac:dyDescent="0.25">
      <c r="A11" s="63" t="s">
        <v>6</v>
      </c>
      <c r="B11" s="63" t="s">
        <v>77</v>
      </c>
      <c r="C11" s="115">
        <v>3482.3433680799999</v>
      </c>
      <c r="D11" s="145">
        <v>3016.7849318100002</v>
      </c>
      <c r="E11" s="145">
        <v>465.55843626999967</v>
      </c>
      <c r="F11" s="60">
        <v>15.432271334989583</v>
      </c>
      <c r="G11" s="115">
        <v>4204.4894828300003</v>
      </c>
      <c r="H11" s="145">
        <v>4109.5817510300003</v>
      </c>
      <c r="I11" s="145">
        <v>94.907731799999965</v>
      </c>
      <c r="J11" s="60">
        <v>2.3094255705270466</v>
      </c>
      <c r="K11" s="115">
        <v>7686.8328509100002</v>
      </c>
      <c r="L11" s="145">
        <v>7126.3666828400001</v>
      </c>
      <c r="M11" s="145">
        <v>560.46616807000009</v>
      </c>
      <c r="N11" s="60">
        <v>7.8646832672753106</v>
      </c>
      <c r="O11" s="49"/>
      <c r="P11" s="194"/>
      <c r="Q11" s="195"/>
      <c r="R11" s="107"/>
      <c r="S11" s="107"/>
    </row>
    <row r="12" spans="1:22" s="46" customFormat="1" ht="27" customHeight="1" x14ac:dyDescent="0.25">
      <c r="A12" s="118" t="s">
        <v>7</v>
      </c>
      <c r="B12" s="119" t="s">
        <v>37</v>
      </c>
      <c r="C12" s="115">
        <v>162.55877599999999</v>
      </c>
      <c r="D12" s="145">
        <v>137.64820800000001</v>
      </c>
      <c r="E12" s="145">
        <v>24.910567999999984</v>
      </c>
      <c r="F12" s="60">
        <v>18.097270107577412</v>
      </c>
      <c r="G12" s="115">
        <v>264.954252</v>
      </c>
      <c r="H12" s="145">
        <v>280.31030600000003</v>
      </c>
      <c r="I12" s="145">
        <v>-15.356054000000029</v>
      </c>
      <c r="J12" s="60">
        <v>-5.4782338256232457</v>
      </c>
      <c r="K12" s="115">
        <v>427.51302799999996</v>
      </c>
      <c r="L12" s="145">
        <v>417.95851400000004</v>
      </c>
      <c r="M12" s="145">
        <v>9.5545139999999265</v>
      </c>
      <c r="N12" s="60">
        <v>2.2859957818684191</v>
      </c>
      <c r="O12" s="49"/>
      <c r="P12" s="194"/>
      <c r="Q12" s="195"/>
      <c r="R12" s="107"/>
      <c r="S12" s="107"/>
    </row>
    <row r="13" spans="1:22" s="46" customFormat="1" ht="27" customHeight="1" x14ac:dyDescent="0.25">
      <c r="A13" s="63" t="s">
        <v>8</v>
      </c>
      <c r="B13" s="119" t="s">
        <v>38</v>
      </c>
      <c r="C13" s="115">
        <v>-2830.2745093100002</v>
      </c>
      <c r="D13" s="145">
        <v>-2443.4309453699998</v>
      </c>
      <c r="E13" s="145">
        <v>-386.84356394000042</v>
      </c>
      <c r="F13" s="60">
        <v>-15.831982674731252</v>
      </c>
      <c r="G13" s="115">
        <v>-2720.36427546</v>
      </c>
      <c r="H13" s="145">
        <v>-2319.2776716600001</v>
      </c>
      <c r="I13" s="145">
        <v>-401.08660379999992</v>
      </c>
      <c r="J13" s="60">
        <v>-17.293600016117352</v>
      </c>
      <c r="K13" s="115">
        <v>-5550.6387847700007</v>
      </c>
      <c r="L13" s="145">
        <v>-4762.7086170299999</v>
      </c>
      <c r="M13" s="145">
        <v>-787.9301677400008</v>
      </c>
      <c r="N13" s="60">
        <v>-16.543740780668415</v>
      </c>
      <c r="O13" s="49"/>
      <c r="P13" s="194"/>
      <c r="Q13" s="195"/>
      <c r="R13" s="107"/>
      <c r="S13" s="107"/>
    </row>
    <row r="14" spans="1:22" s="46" customFormat="1" ht="27" customHeight="1" x14ac:dyDescent="0.25">
      <c r="A14" s="118" t="s">
        <v>9</v>
      </c>
      <c r="B14" s="121" t="s">
        <v>78</v>
      </c>
      <c r="C14" s="115">
        <v>-670.08489158999998</v>
      </c>
      <c r="D14" s="145">
        <v>-647.54160993999994</v>
      </c>
      <c r="E14" s="145">
        <v>-22.54328165000004</v>
      </c>
      <c r="F14" s="60">
        <v>-3.4813641786029565</v>
      </c>
      <c r="G14" s="115">
        <v>-1361.82722244</v>
      </c>
      <c r="H14" s="145">
        <v>-1315.5062051299999</v>
      </c>
      <c r="I14" s="145">
        <v>-46.321017310000116</v>
      </c>
      <c r="J14" s="60">
        <v>-3.5211553643278042</v>
      </c>
      <c r="K14" s="115">
        <v>-2031.9121140299999</v>
      </c>
      <c r="L14" s="145">
        <v>-1963.0478150699998</v>
      </c>
      <c r="M14" s="145">
        <v>-68.864298960000042</v>
      </c>
      <c r="N14" s="60">
        <v>-3.5080296277726899</v>
      </c>
      <c r="O14" s="49"/>
      <c r="P14" s="194"/>
      <c r="Q14" s="195"/>
      <c r="R14" s="107"/>
      <c r="S14" s="107"/>
    </row>
    <row r="15" spans="1:22" s="147" customFormat="1" ht="27" customHeight="1" x14ac:dyDescent="0.25">
      <c r="A15" s="122" t="s">
        <v>10</v>
      </c>
      <c r="B15" s="123" t="s">
        <v>41</v>
      </c>
      <c r="C15" s="115">
        <v>144.54274318</v>
      </c>
      <c r="D15" s="146">
        <v>63.460584500000003</v>
      </c>
      <c r="E15" s="146">
        <v>81.082158679999992</v>
      </c>
      <c r="F15" s="69">
        <v>127.76774641903903</v>
      </c>
      <c r="G15" s="115">
        <v>387.25223692999998</v>
      </c>
      <c r="H15" s="146">
        <v>755.10818024000002</v>
      </c>
      <c r="I15" s="146">
        <v>-367.85594331000004</v>
      </c>
      <c r="J15" s="69">
        <v>-48.715661270294071</v>
      </c>
      <c r="K15" s="115">
        <v>531.79498010999998</v>
      </c>
      <c r="L15" s="146">
        <v>818.56876474000001</v>
      </c>
      <c r="M15" s="146">
        <v>-286.77378463000002</v>
      </c>
      <c r="N15" s="69">
        <v>-35.033560646684002</v>
      </c>
      <c r="O15" s="70"/>
      <c r="P15" s="194"/>
      <c r="Q15" s="195"/>
      <c r="R15" s="125"/>
      <c r="S15" s="125"/>
    </row>
    <row r="16" spans="1:22" s="46" customFormat="1" ht="27" customHeight="1" x14ac:dyDescent="0.25">
      <c r="A16" s="118" t="s">
        <v>11</v>
      </c>
      <c r="B16" s="63" t="s">
        <v>42</v>
      </c>
      <c r="C16" s="115">
        <v>221.35611775000001</v>
      </c>
      <c r="D16" s="145">
        <v>80.327768710000001</v>
      </c>
      <c r="E16" s="145">
        <v>141.02834904000002</v>
      </c>
      <c r="F16" s="60">
        <v>175.56612278020788</v>
      </c>
      <c r="G16" s="115">
        <v>470.38680397000002</v>
      </c>
      <c r="H16" s="145">
        <v>100.96851544</v>
      </c>
      <c r="I16" s="145">
        <v>369.41828853000004</v>
      </c>
      <c r="J16" s="60">
        <v>365.87473522825525</v>
      </c>
      <c r="K16" s="115">
        <v>691.74292172000003</v>
      </c>
      <c r="L16" s="145">
        <v>181.29628415000002</v>
      </c>
      <c r="M16" s="145">
        <v>510.44663757000001</v>
      </c>
      <c r="N16" s="60">
        <v>281.55383325323385</v>
      </c>
      <c r="O16" s="49"/>
      <c r="P16" s="194"/>
      <c r="Q16" s="195"/>
      <c r="R16" s="107"/>
      <c r="S16" s="107"/>
    </row>
    <row r="17" spans="1:19" s="46" customFormat="1" ht="27" customHeight="1" x14ac:dyDescent="0.25">
      <c r="A17" s="118" t="s">
        <v>12</v>
      </c>
      <c r="B17" s="119" t="s">
        <v>81</v>
      </c>
      <c r="C17" s="115">
        <v>-11.53620437</v>
      </c>
      <c r="D17" s="145">
        <v>-5.0021162700000001</v>
      </c>
      <c r="E17" s="145">
        <v>-6.5340881</v>
      </c>
      <c r="F17" s="60">
        <v>-130.62647382244873</v>
      </c>
      <c r="G17" s="115">
        <v>-65.517223979999997</v>
      </c>
      <c r="H17" s="145">
        <v>-15.877373589999999</v>
      </c>
      <c r="I17" s="145">
        <v>-49.639850389999999</v>
      </c>
      <c r="J17" s="60">
        <v>-312.64522503435029</v>
      </c>
      <c r="K17" s="115">
        <v>-77.05342834999999</v>
      </c>
      <c r="L17" s="145">
        <v>-20.87948986</v>
      </c>
      <c r="M17" s="145">
        <v>-56.173938489999991</v>
      </c>
      <c r="N17" s="60">
        <v>-269.03884561670026</v>
      </c>
      <c r="O17" s="49"/>
      <c r="P17" s="194"/>
      <c r="Q17" s="195"/>
      <c r="R17" s="107"/>
      <c r="S17" s="107"/>
    </row>
    <row r="18" spans="1:19" s="46" customFormat="1" ht="27" customHeight="1" x14ac:dyDescent="0.25">
      <c r="A18" s="118" t="s">
        <v>13</v>
      </c>
      <c r="B18" s="119" t="s">
        <v>79</v>
      </c>
      <c r="C18" s="115">
        <v>0.24824006000000001</v>
      </c>
      <c r="D18" s="145">
        <v>1.1991528</v>
      </c>
      <c r="E18" s="145">
        <v>-0.95091274000000003</v>
      </c>
      <c r="F18" s="60">
        <v>-79.298713224870099</v>
      </c>
      <c r="G18" s="115">
        <v>-35.930391120000003</v>
      </c>
      <c r="H18" s="145">
        <v>-43.224478329999997</v>
      </c>
      <c r="I18" s="145">
        <v>7.2940872099999936</v>
      </c>
      <c r="J18" s="60">
        <v>16.874899343637708</v>
      </c>
      <c r="K18" s="115">
        <v>-35.682151060000002</v>
      </c>
      <c r="L18" s="145">
        <v>-42.025325529999996</v>
      </c>
      <c r="M18" s="145">
        <v>6.3431744699999939</v>
      </c>
      <c r="N18" s="60">
        <v>15.093695027946627</v>
      </c>
      <c r="O18" s="49"/>
      <c r="P18" s="194"/>
      <c r="Q18" s="195"/>
      <c r="R18" s="107"/>
      <c r="S18" s="107"/>
    </row>
    <row r="19" spans="1:19" s="46" customFormat="1" ht="27" customHeight="1" x14ac:dyDescent="0.25">
      <c r="A19" s="148" t="s">
        <v>14</v>
      </c>
      <c r="B19" s="128" t="s">
        <v>48</v>
      </c>
      <c r="C19" s="115">
        <v>-162.55877599999999</v>
      </c>
      <c r="D19" s="145">
        <v>-137.64820800000001</v>
      </c>
      <c r="E19" s="145">
        <v>-24.910567999999984</v>
      </c>
      <c r="F19" s="60">
        <v>-18.097270107577412</v>
      </c>
      <c r="G19" s="115">
        <v>-264.954252</v>
      </c>
      <c r="H19" s="145">
        <v>-280.31030600000003</v>
      </c>
      <c r="I19" s="145">
        <v>15.356054000000029</v>
      </c>
      <c r="J19" s="60">
        <v>5.4782338256232457</v>
      </c>
      <c r="K19" s="115">
        <v>-427.51302799999996</v>
      </c>
      <c r="L19" s="146">
        <v>-417.95851400000004</v>
      </c>
      <c r="M19" s="145">
        <v>-9.5545139999999265</v>
      </c>
      <c r="N19" s="60">
        <v>-2.2859957818684191</v>
      </c>
      <c r="O19" s="49"/>
      <c r="P19" s="194"/>
      <c r="Q19" s="195"/>
      <c r="R19" s="107"/>
      <c r="S19" s="107"/>
    </row>
    <row r="20" spans="1:19" s="147" customFormat="1" ht="27" customHeight="1" x14ac:dyDescent="0.25">
      <c r="A20" s="122" t="s">
        <v>15</v>
      </c>
      <c r="B20" s="123" t="s">
        <v>49</v>
      </c>
      <c r="C20" s="115">
        <v>47.509377440000002</v>
      </c>
      <c r="D20" s="146">
        <v>-61.123402759999998</v>
      </c>
      <c r="E20" s="146">
        <v>108.6327802</v>
      </c>
      <c r="F20" s="69" t="s">
        <v>59</v>
      </c>
      <c r="G20" s="115">
        <v>103.98493687</v>
      </c>
      <c r="H20" s="146">
        <v>-238.44364247999999</v>
      </c>
      <c r="I20" s="146">
        <v>342.42857935000001</v>
      </c>
      <c r="J20" s="69" t="s">
        <v>59</v>
      </c>
      <c r="K20" s="115">
        <v>151.49431430999999</v>
      </c>
      <c r="L20" s="146">
        <v>-299.56704523999997</v>
      </c>
      <c r="M20" s="146">
        <v>451.06135954999996</v>
      </c>
      <c r="N20" s="69" t="s">
        <v>59</v>
      </c>
      <c r="O20" s="70"/>
      <c r="P20" s="194"/>
      <c r="Q20" s="195"/>
      <c r="R20" s="72"/>
      <c r="S20" s="72"/>
    </row>
    <row r="21" spans="1:19" s="147" customFormat="1" ht="27" customHeight="1" x14ac:dyDescent="0.25">
      <c r="A21" s="149" t="s">
        <v>16</v>
      </c>
      <c r="B21" s="150" t="s">
        <v>50</v>
      </c>
      <c r="C21" s="115">
        <v>192.05212062000001</v>
      </c>
      <c r="D21" s="146">
        <v>2.3371817400000001</v>
      </c>
      <c r="E21" s="146">
        <v>189.71493888000001</v>
      </c>
      <c r="F21" s="69" t="s">
        <v>94</v>
      </c>
      <c r="G21" s="115">
        <v>491.23717379999999</v>
      </c>
      <c r="H21" s="146">
        <v>516.66453776000003</v>
      </c>
      <c r="I21" s="146">
        <v>-25.427363960000037</v>
      </c>
      <c r="J21" s="69">
        <v>-4.9214455612224555</v>
      </c>
      <c r="K21" s="115">
        <v>683.28929442000003</v>
      </c>
      <c r="L21" s="146">
        <v>519.00171950000004</v>
      </c>
      <c r="M21" s="146">
        <v>164.28757492</v>
      </c>
      <c r="N21" s="69">
        <v>31.654533838206291</v>
      </c>
      <c r="O21" s="70"/>
      <c r="P21" s="194"/>
      <c r="Q21" s="195"/>
      <c r="R21" s="72"/>
      <c r="S21" s="72"/>
    </row>
    <row r="22" spans="1:19" s="107" customFormat="1" ht="27" customHeight="1" x14ac:dyDescent="0.2">
      <c r="A22" s="118" t="s">
        <v>17</v>
      </c>
      <c r="B22" s="121" t="s">
        <v>90</v>
      </c>
      <c r="C22" s="115">
        <v>-16.471144850000002</v>
      </c>
      <c r="D22" s="145">
        <v>-7.1596927299999997</v>
      </c>
      <c r="E22" s="145">
        <v>-9.311452120000002</v>
      </c>
      <c r="F22" s="60">
        <v>-130.05379519967195</v>
      </c>
      <c r="G22" s="115">
        <v>-28.258233969999999</v>
      </c>
      <c r="H22" s="145">
        <v>-40.613335210000002</v>
      </c>
      <c r="I22" s="145">
        <v>12.355101240000003</v>
      </c>
      <c r="J22" s="60">
        <v>30.421291864150753</v>
      </c>
      <c r="K22" s="115">
        <v>-44.729378820000001</v>
      </c>
      <c r="L22" s="145">
        <v>-47.773027940000006</v>
      </c>
      <c r="M22" s="145">
        <v>3.0436491200000049</v>
      </c>
      <c r="N22" s="60">
        <v>6.3710617711371391</v>
      </c>
      <c r="O22" s="61"/>
      <c r="P22" s="194"/>
      <c r="Q22" s="195"/>
      <c r="R22" s="61"/>
      <c r="S22" s="61"/>
    </row>
    <row r="23" spans="1:19" s="147" customFormat="1" ht="27" customHeight="1" x14ac:dyDescent="0.25">
      <c r="A23" s="122" t="s">
        <v>18</v>
      </c>
      <c r="B23" s="123" t="s">
        <v>54</v>
      </c>
      <c r="C23" s="115">
        <v>-49.891849190000002</v>
      </c>
      <c r="D23" s="146">
        <v>28.411110820000001</v>
      </c>
      <c r="E23" s="146">
        <v>-78.302960010000007</v>
      </c>
      <c r="F23" s="69" t="s">
        <v>59</v>
      </c>
      <c r="G23" s="115">
        <v>-122.61391023</v>
      </c>
      <c r="H23" s="146">
        <v>-50.960701839999999</v>
      </c>
      <c r="I23" s="146">
        <v>-71.653208390000003</v>
      </c>
      <c r="J23" s="69">
        <v>-140.60483039454152</v>
      </c>
      <c r="K23" s="115">
        <v>-172.50575942</v>
      </c>
      <c r="L23" s="146">
        <v>-22.549591019999998</v>
      </c>
      <c r="M23" s="146">
        <v>-149.9561684</v>
      </c>
      <c r="N23" s="69">
        <v>-665.00615584113598</v>
      </c>
      <c r="O23" s="70"/>
      <c r="P23" s="194"/>
      <c r="Q23" s="195"/>
      <c r="R23" s="125"/>
      <c r="S23" s="125"/>
    </row>
    <row r="24" spans="1:19" s="147" customFormat="1" ht="27" customHeight="1" x14ac:dyDescent="0.25">
      <c r="A24" s="151" t="s">
        <v>19</v>
      </c>
      <c r="B24" s="151" t="s">
        <v>55</v>
      </c>
      <c r="C24" s="115">
        <v>125.68912657</v>
      </c>
      <c r="D24" s="146">
        <v>23.58859983</v>
      </c>
      <c r="E24" s="146">
        <v>102.10052673999999</v>
      </c>
      <c r="F24" s="69">
        <v>432.83843668477715</v>
      </c>
      <c r="G24" s="115">
        <v>340.36502961000002</v>
      </c>
      <c r="H24" s="146">
        <v>425.09050071000001</v>
      </c>
      <c r="I24" s="146">
        <v>-84.725471099999993</v>
      </c>
      <c r="J24" s="69">
        <v>-19.931160766587055</v>
      </c>
      <c r="K24" s="115">
        <v>466.05415618000001</v>
      </c>
      <c r="L24" s="146">
        <v>448.67910054000004</v>
      </c>
      <c r="M24" s="146">
        <v>17.375055639999971</v>
      </c>
      <c r="N24" s="69">
        <v>3.872490521419099</v>
      </c>
      <c r="O24" s="70"/>
      <c r="P24" s="194"/>
      <c r="Q24" s="195"/>
      <c r="R24" s="125"/>
      <c r="S24" s="125"/>
    </row>
    <row r="25" spans="1:19" s="46" customFormat="1" ht="23.25" customHeight="1" x14ac:dyDescent="0.25">
      <c r="B25" s="152"/>
      <c r="C25" s="129"/>
      <c r="D25" s="129"/>
      <c r="N25" s="49"/>
      <c r="O25" s="201"/>
      <c r="P25" s="194"/>
      <c r="Q25" s="195"/>
      <c r="R25" s="33"/>
      <c r="S25" s="33"/>
    </row>
    <row r="26" spans="1:19" s="46" customFormat="1" ht="23.25" customHeight="1" x14ac:dyDescent="0.25">
      <c r="A26" s="176" t="s">
        <v>89</v>
      </c>
      <c r="B26" s="33"/>
      <c r="C26" s="129"/>
      <c r="D26" s="129"/>
      <c r="N26" s="49"/>
      <c r="O26" s="201"/>
      <c r="P26" s="194"/>
      <c r="Q26" s="195"/>
      <c r="R26" s="33"/>
      <c r="S26" s="33"/>
    </row>
    <row r="27" spans="1:19" s="46" customFormat="1" x14ac:dyDescent="0.25">
      <c r="A27" s="130" t="s">
        <v>91</v>
      </c>
      <c r="N27" s="49"/>
      <c r="O27" s="49"/>
      <c r="P27" s="33"/>
      <c r="Q27" s="31"/>
      <c r="R27" s="33"/>
      <c r="S27" s="33"/>
    </row>
    <row r="28" spans="1:19" s="49" customFormat="1" ht="18" x14ac:dyDescent="0.25">
      <c r="A28" s="46"/>
      <c r="C28" s="153"/>
      <c r="D28" s="154"/>
      <c r="E28" s="154"/>
      <c r="F28" s="155"/>
      <c r="P28" s="31"/>
      <c r="Q28" s="31"/>
      <c r="R28" s="31"/>
      <c r="S28" s="31"/>
    </row>
    <row r="29" spans="1:19" s="49" customFormat="1" x14ac:dyDescent="0.25">
      <c r="P29" s="31"/>
      <c r="Q29" s="31"/>
      <c r="R29" s="31"/>
      <c r="S29" s="31"/>
    </row>
    <row r="30" spans="1:19" s="31" customFormat="1" x14ac:dyDescent="0.25">
      <c r="A30" s="49"/>
      <c r="B30" s="156"/>
    </row>
    <row r="31" spans="1:19" s="31" customFormat="1" x14ac:dyDescent="0.25">
      <c r="B31" s="156"/>
    </row>
    <row r="32" spans="1:19" s="31" customFormat="1" x14ac:dyDescent="0.25">
      <c r="B32" s="156"/>
    </row>
    <row r="33" spans="1:6" s="31" customFormat="1" ht="18" x14ac:dyDescent="0.25">
      <c r="B33" s="156"/>
      <c r="C33" s="153"/>
      <c r="D33" s="154"/>
      <c r="E33" s="154"/>
      <c r="F33" s="155"/>
    </row>
    <row r="34" spans="1:6" s="31" customFormat="1" x14ac:dyDescent="0.25">
      <c r="B34" s="156"/>
    </row>
    <row r="35" spans="1:6" x14ac:dyDescent="0.25">
      <c r="A35" s="31"/>
    </row>
    <row r="50" spans="6:10" x14ac:dyDescent="0.25">
      <c r="F50" s="158"/>
      <c r="J50" s="158"/>
    </row>
    <row r="51" spans="6:10" x14ac:dyDescent="0.25">
      <c r="F51" s="158"/>
      <c r="J51" s="158"/>
    </row>
    <row r="52" spans="6:10" x14ac:dyDescent="0.25">
      <c r="F52" s="158"/>
      <c r="J52" s="158"/>
    </row>
    <row r="53" spans="6:10" x14ac:dyDescent="0.25">
      <c r="F53" s="158"/>
      <c r="J53" s="158"/>
    </row>
    <row r="54" spans="6:10" x14ac:dyDescent="0.25">
      <c r="F54" s="158"/>
      <c r="J54" s="158"/>
    </row>
    <row r="55" spans="6:10" x14ac:dyDescent="0.25">
      <c r="F55" s="158"/>
      <c r="J55" s="158"/>
    </row>
    <row r="56" spans="6:10" x14ac:dyDescent="0.25">
      <c r="F56" s="158"/>
      <c r="J56" s="158"/>
    </row>
    <row r="57" spans="6:10" x14ac:dyDescent="0.25">
      <c r="F57" s="158"/>
      <c r="J57" s="158"/>
    </row>
    <row r="58" spans="6:10" x14ac:dyDescent="0.25">
      <c r="F58" s="158"/>
      <c r="J58" s="158"/>
    </row>
    <row r="59" spans="6:10" x14ac:dyDescent="0.25">
      <c r="F59" s="158"/>
      <c r="J59" s="158"/>
    </row>
    <row r="60" spans="6:10" x14ac:dyDescent="0.25">
      <c r="F60" s="158"/>
      <c r="J60" s="158"/>
    </row>
    <row r="61" spans="6:10" x14ac:dyDescent="0.25">
      <c r="F61" s="158"/>
    </row>
    <row r="62" spans="6:10" x14ac:dyDescent="0.25">
      <c r="F62" s="158"/>
    </row>
    <row r="63" spans="6:10" x14ac:dyDescent="0.25">
      <c r="F63" s="158"/>
    </row>
  </sheetData>
  <mergeCells count="7">
    <mergeCell ref="P1:P26"/>
    <mergeCell ref="Q1:Q26"/>
    <mergeCell ref="R1:R8"/>
    <mergeCell ref="C8:F8"/>
    <mergeCell ref="G8:J8"/>
    <mergeCell ref="K8:N8"/>
    <mergeCell ref="O25:O26"/>
  </mergeCells>
  <pageMargins left="0.6692913385826772" right="0.39370078740157483" top="0.39370078740157483" bottom="0.78740157480314965" header="0.19685039370078741" footer="0.31496062992125984"/>
  <pageSetup paperSize="9" scale="61" orientation="landscape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F1228"/>
    <pageSetUpPr fitToPage="1"/>
  </sheetPr>
  <dimension ref="A1:W29"/>
  <sheetViews>
    <sheetView showGridLines="0" topLeftCell="A13" zoomScale="70" zoomScaleNormal="70" zoomScaleSheetLayoutView="70" workbookViewId="0">
      <selection activeCell="K28" sqref="K28"/>
    </sheetView>
  </sheetViews>
  <sheetFormatPr baseColWidth="10" defaultColWidth="13.28515625" defaultRowHeight="15" x14ac:dyDescent="0.25"/>
  <cols>
    <col min="1" max="1" width="6" style="33" customWidth="1"/>
    <col min="2" max="2" width="64" style="157" customWidth="1"/>
    <col min="3" max="4" width="14.85546875" style="33" customWidth="1"/>
    <col min="5" max="6" width="15.7109375" style="33" customWidth="1"/>
    <col min="7" max="8" width="14.85546875" style="33" customWidth="1"/>
    <col min="9" max="10" width="15.7109375" style="33" customWidth="1"/>
    <col min="11" max="12" width="14.85546875" style="33" customWidth="1"/>
    <col min="13" max="14" width="15.7109375" style="33" customWidth="1"/>
    <col min="15" max="16" width="14.85546875" style="33" customWidth="1"/>
    <col min="17" max="17" width="15.7109375" style="33" customWidth="1"/>
    <col min="18" max="18" width="15.7109375" style="31" customWidth="1"/>
    <col min="19" max="19" width="6.7109375" style="31" customWidth="1"/>
    <col min="20" max="20" width="5.7109375" style="33" customWidth="1"/>
    <col min="21" max="21" width="6.28515625" style="31" customWidth="1"/>
    <col min="22" max="22" width="3.7109375" style="33" customWidth="1"/>
    <col min="23" max="23" width="3.140625" style="33" customWidth="1"/>
    <col min="24" max="16384" width="13.28515625" style="33"/>
  </cols>
  <sheetData>
    <row r="1" spans="1:23" ht="18" customHeight="1" x14ac:dyDescent="0.25">
      <c r="B1" s="33"/>
      <c r="R1" s="36"/>
      <c r="S1" s="131"/>
      <c r="T1" s="194" t="str">
        <f>A4</f>
        <v>Q1 2017 vs. Q1 2016</v>
      </c>
      <c r="U1" s="195" t="s">
        <v>70</v>
      </c>
      <c r="V1" s="196" t="s">
        <v>27</v>
      </c>
      <c r="W1" s="131"/>
    </row>
    <row r="2" spans="1:23" ht="15" customHeight="1" x14ac:dyDescent="0.25">
      <c r="A2" s="33" t="s">
        <v>27</v>
      </c>
      <c r="B2" s="33"/>
      <c r="R2" s="36"/>
      <c r="S2" s="131"/>
      <c r="T2" s="194"/>
      <c r="U2" s="195"/>
      <c r="V2" s="196"/>
      <c r="W2" s="131"/>
    </row>
    <row r="3" spans="1:23" s="31" customFormat="1" ht="27.6" x14ac:dyDescent="0.45">
      <c r="A3" s="38" t="s">
        <v>70</v>
      </c>
      <c r="P3" s="46"/>
      <c r="Q3" s="46"/>
      <c r="R3" s="36"/>
      <c r="S3" s="133"/>
      <c r="T3" s="194"/>
      <c r="U3" s="195"/>
      <c r="V3" s="196"/>
      <c r="W3" s="133"/>
    </row>
    <row r="4" spans="1:23" s="42" customFormat="1" ht="28.2" thickBot="1" x14ac:dyDescent="0.5">
      <c r="A4" s="40" t="str">
        <f>SUBSTITUTE(C9&amp;" vs. "&amp;D9,CHAR(10)," ")</f>
        <v>Q1 2017 vs. Q1 2016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135"/>
      <c r="T4" s="194"/>
      <c r="U4" s="195"/>
      <c r="V4" s="196"/>
      <c r="W4" s="135"/>
    </row>
    <row r="5" spans="1:23" s="46" customFormat="1" ht="15.6" x14ac:dyDescent="0.3">
      <c r="A5" s="33"/>
      <c r="B5" s="33"/>
      <c r="F5" s="48"/>
      <c r="I5" s="47"/>
      <c r="J5" s="48"/>
      <c r="O5" s="147"/>
      <c r="R5" s="49"/>
      <c r="S5" s="49"/>
      <c r="T5" s="194"/>
      <c r="U5" s="195"/>
      <c r="V5" s="196"/>
    </row>
    <row r="6" spans="1:23" s="46" customFormat="1" ht="15.6" x14ac:dyDescent="0.3">
      <c r="A6" s="137"/>
      <c r="F6" s="48"/>
      <c r="I6" s="47"/>
      <c r="J6" s="48"/>
      <c r="O6" s="147"/>
      <c r="R6" s="49"/>
      <c r="S6" s="49"/>
      <c r="T6" s="194"/>
      <c r="U6" s="195"/>
      <c r="V6" s="196"/>
    </row>
    <row r="7" spans="1:23" s="46" customFormat="1" ht="13.8" x14ac:dyDescent="0.25">
      <c r="B7" s="50"/>
      <c r="O7" s="147"/>
      <c r="R7" s="49"/>
      <c r="S7" s="49"/>
      <c r="T7" s="194"/>
      <c r="U7" s="195"/>
      <c r="V7" s="196"/>
    </row>
    <row r="8" spans="1:23" s="46" customFormat="1" ht="19.8" thickBot="1" x14ac:dyDescent="0.3">
      <c r="A8" s="105" t="s">
        <v>29</v>
      </c>
      <c r="B8" s="106"/>
      <c r="C8" s="198" t="s">
        <v>73</v>
      </c>
      <c r="D8" s="198"/>
      <c r="E8" s="198"/>
      <c r="F8" s="198"/>
      <c r="G8" s="198" t="s">
        <v>74</v>
      </c>
      <c r="H8" s="198"/>
      <c r="I8" s="198"/>
      <c r="J8" s="198"/>
      <c r="K8" s="198" t="s">
        <v>92</v>
      </c>
      <c r="L8" s="198"/>
      <c r="M8" s="198"/>
      <c r="N8" s="198"/>
      <c r="O8" s="198" t="s">
        <v>82</v>
      </c>
      <c r="P8" s="198"/>
      <c r="Q8" s="198"/>
      <c r="R8" s="198"/>
      <c r="S8" s="159"/>
      <c r="T8" s="194"/>
      <c r="U8" s="195"/>
      <c r="V8" s="196"/>
    </row>
    <row r="9" spans="1:23" s="46" customFormat="1" ht="45" customHeight="1" x14ac:dyDescent="0.3">
      <c r="A9" s="55"/>
      <c r="B9" s="56"/>
      <c r="C9" s="160" t="str">
        <f>'IS segment reporting'!C9</f>
        <v>Q1 2017</v>
      </c>
      <c r="D9" s="161" t="str">
        <f>'IS segment reporting'!D9</f>
        <v>Q1 2016</v>
      </c>
      <c r="E9" s="161" t="s">
        <v>30</v>
      </c>
      <c r="F9" s="162" t="s">
        <v>31</v>
      </c>
      <c r="G9" s="160" t="str">
        <f>C9</f>
        <v>Q1 2017</v>
      </c>
      <c r="H9" s="161" t="str">
        <f>D9</f>
        <v>Q1 2016</v>
      </c>
      <c r="I9" s="161" t="s">
        <v>30</v>
      </c>
      <c r="J9" s="162" t="s">
        <v>31</v>
      </c>
      <c r="K9" s="160" t="str">
        <f>C9</f>
        <v>Q1 2017</v>
      </c>
      <c r="L9" s="161" t="str">
        <f>D9</f>
        <v>Q1 2016</v>
      </c>
      <c r="M9" s="161" t="s">
        <v>30</v>
      </c>
      <c r="N9" s="162" t="s">
        <v>31</v>
      </c>
      <c r="O9" s="160" t="str">
        <f>C9</f>
        <v>Q1 2017</v>
      </c>
      <c r="P9" s="161" t="str">
        <f>D9</f>
        <v>Q1 2016</v>
      </c>
      <c r="Q9" s="161" t="s">
        <v>30</v>
      </c>
      <c r="R9" s="162" t="s">
        <v>31</v>
      </c>
      <c r="S9" s="163"/>
      <c r="T9" s="194"/>
      <c r="U9" s="195"/>
      <c r="V9" s="49"/>
    </row>
    <row r="10" spans="1:23" s="49" customFormat="1" ht="27" customHeight="1" x14ac:dyDescent="0.25">
      <c r="A10" s="55" t="s">
        <v>32</v>
      </c>
      <c r="B10" s="56"/>
      <c r="C10" s="142">
        <v>2323.79009864</v>
      </c>
      <c r="D10" s="143">
        <v>2332.7206085900002</v>
      </c>
      <c r="E10" s="143">
        <v>-8.9305099500002143</v>
      </c>
      <c r="F10" s="60">
        <v>-0.38283667221503265</v>
      </c>
      <c r="G10" s="142">
        <v>1239.81346418</v>
      </c>
      <c r="H10" s="143">
        <v>1219.4891050900001</v>
      </c>
      <c r="I10" s="143">
        <v>20.324359089999916</v>
      </c>
      <c r="J10" s="60">
        <v>1.6666290010438387</v>
      </c>
      <c r="K10" s="142">
        <v>1315.15238679</v>
      </c>
      <c r="L10" s="143">
        <v>1334.50613886</v>
      </c>
      <c r="M10" s="143">
        <v>-19.353752069999928</v>
      </c>
      <c r="N10" s="60">
        <v>-1.4502557542772223</v>
      </c>
      <c r="O10" s="142">
        <v>4878.7559496100002</v>
      </c>
      <c r="P10" s="143">
        <v>4886.71585254</v>
      </c>
      <c r="Q10" s="143">
        <v>-7.959902929999771</v>
      </c>
      <c r="R10" s="60">
        <v>-0.16288859778622897</v>
      </c>
      <c r="S10" s="164"/>
      <c r="T10" s="194"/>
      <c r="U10" s="195"/>
      <c r="V10" s="61"/>
    </row>
    <row r="11" spans="1:23" s="46" customFormat="1" ht="27" customHeight="1" x14ac:dyDescent="0.25">
      <c r="A11" s="63" t="s">
        <v>6</v>
      </c>
      <c r="B11" s="63" t="s">
        <v>77</v>
      </c>
      <c r="C11" s="115">
        <v>2275.5693866800002</v>
      </c>
      <c r="D11" s="145">
        <v>2281.9824544399999</v>
      </c>
      <c r="E11" s="145">
        <v>-6.4130677599996488</v>
      </c>
      <c r="F11" s="60">
        <v>-0.28103054637961361</v>
      </c>
      <c r="G11" s="115">
        <v>752.81088718000001</v>
      </c>
      <c r="H11" s="145">
        <v>760.92150991999995</v>
      </c>
      <c r="I11" s="145">
        <v>-8.1106227399999398</v>
      </c>
      <c r="J11" s="60">
        <v>-1.0658947912844068</v>
      </c>
      <c r="K11" s="115">
        <v>1127.04866266</v>
      </c>
      <c r="L11" s="145">
        <v>1173.05640707</v>
      </c>
      <c r="M11" s="145">
        <v>-46.007744409999987</v>
      </c>
      <c r="N11" s="60">
        <v>-3.92204024740087</v>
      </c>
      <c r="O11" s="115">
        <v>4155.4289365200002</v>
      </c>
      <c r="P11" s="145">
        <v>4215.9603714300001</v>
      </c>
      <c r="Q11" s="145">
        <v>-60.531434909999916</v>
      </c>
      <c r="R11" s="60">
        <v>-1.4357685930873307</v>
      </c>
      <c r="S11" s="164"/>
      <c r="T11" s="194"/>
      <c r="U11" s="195"/>
      <c r="V11" s="107"/>
    </row>
    <row r="12" spans="1:23" s="46" customFormat="1" ht="27" customHeight="1" x14ac:dyDescent="0.25">
      <c r="A12" s="118" t="s">
        <v>7</v>
      </c>
      <c r="B12" s="119" t="s">
        <v>37</v>
      </c>
      <c r="C12" s="115">
        <v>1411.2694557299999</v>
      </c>
      <c r="D12" s="145">
        <v>1005.01771475</v>
      </c>
      <c r="E12" s="145">
        <v>406.25174097999991</v>
      </c>
      <c r="F12" s="60">
        <v>40.422346294767131</v>
      </c>
      <c r="G12" s="115">
        <v>18.61134195</v>
      </c>
      <c r="H12" s="145">
        <v>18.203177409999999</v>
      </c>
      <c r="I12" s="145">
        <v>0.40816454000000135</v>
      </c>
      <c r="J12" s="60">
        <v>2.2422708453952347</v>
      </c>
      <c r="K12" s="115">
        <v>143.64953287</v>
      </c>
      <c r="L12" s="145">
        <v>69.8032903</v>
      </c>
      <c r="M12" s="145">
        <v>73.846242570000001</v>
      </c>
      <c r="N12" s="60">
        <v>105.79192220398814</v>
      </c>
      <c r="O12" s="115">
        <v>1573.5303305499999</v>
      </c>
      <c r="P12" s="145">
        <v>1093.02418246</v>
      </c>
      <c r="Q12" s="145">
        <v>480.5061480899999</v>
      </c>
      <c r="R12" s="60">
        <v>43.96116351319467</v>
      </c>
      <c r="S12" s="164"/>
      <c r="T12" s="194"/>
      <c r="U12" s="195"/>
      <c r="V12" s="107"/>
    </row>
    <row r="13" spans="1:23" s="46" customFormat="1" ht="27" customHeight="1" x14ac:dyDescent="0.25">
      <c r="A13" s="63" t="s">
        <v>8</v>
      </c>
      <c r="B13" s="119" t="s">
        <v>38</v>
      </c>
      <c r="C13" s="115">
        <v>-3249.61095329</v>
      </c>
      <c r="D13" s="145">
        <v>-2851.9352675</v>
      </c>
      <c r="E13" s="145">
        <v>-397.67568578999999</v>
      </c>
      <c r="F13" s="60">
        <v>-13.944064240230865</v>
      </c>
      <c r="G13" s="115">
        <v>-486.48002592</v>
      </c>
      <c r="H13" s="145">
        <v>-492.28956042999999</v>
      </c>
      <c r="I13" s="145">
        <v>5.8095345099999918</v>
      </c>
      <c r="J13" s="60">
        <v>1.1801051610612134</v>
      </c>
      <c r="K13" s="115">
        <v>-890.98420704</v>
      </c>
      <c r="L13" s="145">
        <v>-861.77843412000004</v>
      </c>
      <c r="M13" s="145">
        <v>-29.205772919999959</v>
      </c>
      <c r="N13" s="60">
        <v>-3.3890118113507053</v>
      </c>
      <c r="O13" s="115">
        <v>-4627.0751862500001</v>
      </c>
      <c r="P13" s="145">
        <v>-4206.0032620500006</v>
      </c>
      <c r="Q13" s="145">
        <v>-421.07192419999956</v>
      </c>
      <c r="R13" s="60">
        <v>-10.011212497128916</v>
      </c>
      <c r="S13" s="164"/>
      <c r="T13" s="194"/>
      <c r="U13" s="195"/>
      <c r="V13" s="107"/>
    </row>
    <row r="14" spans="1:23" s="46" customFormat="1" ht="27" customHeight="1" x14ac:dyDescent="0.25">
      <c r="A14" s="118" t="s">
        <v>9</v>
      </c>
      <c r="B14" s="121" t="s">
        <v>78</v>
      </c>
      <c r="C14" s="115">
        <v>-335.09996462999999</v>
      </c>
      <c r="D14" s="145">
        <v>-351.66303568000001</v>
      </c>
      <c r="E14" s="145">
        <v>16.563071050000019</v>
      </c>
      <c r="F14" s="60">
        <v>4.7099266540688642</v>
      </c>
      <c r="G14" s="115">
        <v>-269.32709717</v>
      </c>
      <c r="H14" s="145">
        <v>-272.51493826000001</v>
      </c>
      <c r="I14" s="145">
        <v>3.1878410900000063</v>
      </c>
      <c r="J14" s="60">
        <v>1.1697858144416886</v>
      </c>
      <c r="K14" s="115">
        <v>-335.05188401999999</v>
      </c>
      <c r="L14" s="145">
        <v>-352.77652339999997</v>
      </c>
      <c r="M14" s="145">
        <v>17.724639379999985</v>
      </c>
      <c r="N14" s="60">
        <v>5.0243250909025727</v>
      </c>
      <c r="O14" s="115">
        <v>-939.47894582000004</v>
      </c>
      <c r="P14" s="145">
        <v>-976.95449733999999</v>
      </c>
      <c r="Q14" s="145">
        <v>37.475551519999954</v>
      </c>
      <c r="R14" s="60">
        <v>3.8359567023885348</v>
      </c>
      <c r="S14" s="164"/>
      <c r="T14" s="194"/>
      <c r="U14" s="195"/>
      <c r="V14" s="107"/>
    </row>
    <row r="15" spans="1:23" s="147" customFormat="1" ht="27" customHeight="1" x14ac:dyDescent="0.25">
      <c r="A15" s="122" t="s">
        <v>10</v>
      </c>
      <c r="B15" s="123" t="s">
        <v>41</v>
      </c>
      <c r="C15" s="115">
        <v>102.12792449</v>
      </c>
      <c r="D15" s="146">
        <v>83.401866010000006</v>
      </c>
      <c r="E15" s="146">
        <v>18.726058479999992</v>
      </c>
      <c r="F15" s="69">
        <v>22.452805165959607</v>
      </c>
      <c r="G15" s="115">
        <v>15.615106040000001</v>
      </c>
      <c r="H15" s="146">
        <v>14.32018864</v>
      </c>
      <c r="I15" s="146">
        <v>1.294917400000001</v>
      </c>
      <c r="J15" s="69">
        <v>9.0426001539041252</v>
      </c>
      <c r="K15" s="115">
        <v>44.662104470000003</v>
      </c>
      <c r="L15" s="146">
        <v>28.304739850000001</v>
      </c>
      <c r="M15" s="146">
        <v>16.357364620000002</v>
      </c>
      <c r="N15" s="69">
        <v>57.790195941334545</v>
      </c>
      <c r="O15" s="115">
        <v>162.405135</v>
      </c>
      <c r="P15" s="146">
        <v>126.02679450000001</v>
      </c>
      <c r="Q15" s="146">
        <v>36.378340499999993</v>
      </c>
      <c r="R15" s="69">
        <v>28.865560410647429</v>
      </c>
      <c r="S15" s="165"/>
      <c r="T15" s="194"/>
      <c r="U15" s="195"/>
      <c r="V15" s="125"/>
    </row>
    <row r="16" spans="1:23" s="46" customFormat="1" ht="27" customHeight="1" x14ac:dyDescent="0.25">
      <c r="A16" s="118" t="s">
        <v>11</v>
      </c>
      <c r="B16" s="63" t="s">
        <v>42</v>
      </c>
      <c r="C16" s="115">
        <v>1336.59196731</v>
      </c>
      <c r="D16" s="145">
        <v>1265.6514791899999</v>
      </c>
      <c r="E16" s="145">
        <v>70.940488120000055</v>
      </c>
      <c r="F16" s="60">
        <v>5.6050571019283302</v>
      </c>
      <c r="G16" s="115">
        <v>48.823917629999997</v>
      </c>
      <c r="H16" s="145">
        <v>-15.114469850000001</v>
      </c>
      <c r="I16" s="145">
        <v>63.938387479999996</v>
      </c>
      <c r="J16" s="60" t="s">
        <v>59</v>
      </c>
      <c r="K16" s="115">
        <v>73.603011159999994</v>
      </c>
      <c r="L16" s="145">
        <v>140.50117911999999</v>
      </c>
      <c r="M16" s="145">
        <v>-66.898167959999995</v>
      </c>
      <c r="N16" s="60">
        <v>-47.613954828708771</v>
      </c>
      <c r="O16" s="115">
        <v>1459.0188961000001</v>
      </c>
      <c r="P16" s="145">
        <v>1391.0381884599999</v>
      </c>
      <c r="Q16" s="145">
        <v>67.980707640000219</v>
      </c>
      <c r="R16" s="60">
        <v>4.887048263948869</v>
      </c>
      <c r="S16" s="164"/>
      <c r="T16" s="194"/>
      <c r="U16" s="195"/>
      <c r="V16" s="107"/>
    </row>
    <row r="17" spans="1:23" s="46" customFormat="1" ht="27" customHeight="1" x14ac:dyDescent="0.25">
      <c r="A17" s="118" t="s">
        <v>12</v>
      </c>
      <c r="B17" s="119" t="s">
        <v>81</v>
      </c>
      <c r="C17" s="115">
        <v>150.28506819</v>
      </c>
      <c r="D17" s="145">
        <v>-149.34086421000001</v>
      </c>
      <c r="E17" s="145">
        <v>299.62593240000001</v>
      </c>
      <c r="F17" s="60" t="s">
        <v>59</v>
      </c>
      <c r="G17" s="115">
        <v>0</v>
      </c>
      <c r="H17" s="145">
        <v>0</v>
      </c>
      <c r="I17" s="145">
        <v>0</v>
      </c>
      <c r="J17" s="60" t="s">
        <v>59</v>
      </c>
      <c r="K17" s="115">
        <v>82.890850929999999</v>
      </c>
      <c r="L17" s="145">
        <v>-37.89769536</v>
      </c>
      <c r="M17" s="145">
        <v>120.78854629</v>
      </c>
      <c r="N17" s="60" t="s">
        <v>59</v>
      </c>
      <c r="O17" s="115">
        <v>233.17591912</v>
      </c>
      <c r="P17" s="145">
        <v>-187.23855957000001</v>
      </c>
      <c r="Q17" s="145">
        <v>420.41447869000001</v>
      </c>
      <c r="R17" s="60" t="s">
        <v>59</v>
      </c>
      <c r="S17" s="164"/>
      <c r="T17" s="194"/>
      <c r="U17" s="195"/>
      <c r="V17" s="107"/>
    </row>
    <row r="18" spans="1:23" s="46" customFormat="1" ht="27" customHeight="1" x14ac:dyDescent="0.25">
      <c r="A18" s="118" t="s">
        <v>13</v>
      </c>
      <c r="B18" s="119" t="s">
        <v>79</v>
      </c>
      <c r="C18" s="115">
        <v>-4.6960079500000003</v>
      </c>
      <c r="D18" s="145">
        <v>-16.375642750000001</v>
      </c>
      <c r="E18" s="145">
        <v>11.679634800000001</v>
      </c>
      <c r="F18" s="60">
        <v>71.323214473520437</v>
      </c>
      <c r="G18" s="115">
        <v>-1.5577563400000001</v>
      </c>
      <c r="H18" s="145">
        <v>-14.559528009999999</v>
      </c>
      <c r="I18" s="145">
        <v>13.00177167</v>
      </c>
      <c r="J18" s="60">
        <v>89.300777202873078</v>
      </c>
      <c r="K18" s="115">
        <v>-5.8747919399999997</v>
      </c>
      <c r="L18" s="145">
        <v>0.69962237999999999</v>
      </c>
      <c r="M18" s="145">
        <v>-6.5744143199999998</v>
      </c>
      <c r="N18" s="60" t="s">
        <v>59</v>
      </c>
      <c r="O18" s="115">
        <v>-12.128556230000001</v>
      </c>
      <c r="P18" s="145">
        <v>-30.235548379999997</v>
      </c>
      <c r="Q18" s="145">
        <v>18.106992149999996</v>
      </c>
      <c r="R18" s="60">
        <v>59.886435405210925</v>
      </c>
      <c r="S18" s="164"/>
      <c r="T18" s="194"/>
      <c r="U18" s="195"/>
      <c r="V18" s="107"/>
    </row>
    <row r="19" spans="1:23" s="46" customFormat="1" ht="27" customHeight="1" x14ac:dyDescent="0.25">
      <c r="A19" s="148" t="s">
        <v>14</v>
      </c>
      <c r="B19" s="128" t="s">
        <v>48</v>
      </c>
      <c r="C19" s="115">
        <v>-1411.2694557299999</v>
      </c>
      <c r="D19" s="145">
        <v>-1005.01771475</v>
      </c>
      <c r="E19" s="146">
        <v>-406.25174097999991</v>
      </c>
      <c r="F19" s="60">
        <v>-40.422346294767131</v>
      </c>
      <c r="G19" s="115">
        <v>-18.61134195</v>
      </c>
      <c r="H19" s="145">
        <v>-18.203177409999999</v>
      </c>
      <c r="I19" s="146">
        <v>-0.40816454000000135</v>
      </c>
      <c r="J19" s="60">
        <v>-2.2422708453952347</v>
      </c>
      <c r="K19" s="115">
        <v>-143.64953287</v>
      </c>
      <c r="L19" s="145">
        <v>-69.8032903</v>
      </c>
      <c r="M19" s="146">
        <v>-73.846242570000001</v>
      </c>
      <c r="N19" s="60">
        <v>-105.79192220398814</v>
      </c>
      <c r="O19" s="115">
        <v>-1573.5303305499999</v>
      </c>
      <c r="P19" s="146">
        <v>-1093.02418246</v>
      </c>
      <c r="Q19" s="146">
        <v>-480.5061480899999</v>
      </c>
      <c r="R19" s="60">
        <v>-43.96116351319467</v>
      </c>
      <c r="S19" s="164"/>
      <c r="T19" s="194"/>
      <c r="U19" s="195"/>
      <c r="V19" s="107"/>
    </row>
    <row r="20" spans="1:23" s="147" customFormat="1" ht="27" customHeight="1" x14ac:dyDescent="0.25">
      <c r="A20" s="122" t="s">
        <v>15</v>
      </c>
      <c r="B20" s="123" t="s">
        <v>49</v>
      </c>
      <c r="C20" s="115">
        <v>70.911571820000006</v>
      </c>
      <c r="D20" s="146">
        <v>94.917257480000004</v>
      </c>
      <c r="E20" s="146">
        <v>-24.005685659999997</v>
      </c>
      <c r="F20" s="69">
        <v>-25.291170749490131</v>
      </c>
      <c r="G20" s="115">
        <v>28.65481934</v>
      </c>
      <c r="H20" s="146">
        <v>-47.877175270000002</v>
      </c>
      <c r="I20" s="146">
        <v>76.531994609999998</v>
      </c>
      <c r="J20" s="69" t="s">
        <v>59</v>
      </c>
      <c r="K20" s="115">
        <v>6.9695372799999999</v>
      </c>
      <c r="L20" s="146">
        <v>33.499815839999997</v>
      </c>
      <c r="M20" s="146">
        <v>-26.530278559999996</v>
      </c>
      <c r="N20" s="69">
        <v>-79.19529673450289</v>
      </c>
      <c r="O20" s="115">
        <v>106.53592844000001</v>
      </c>
      <c r="P20" s="146">
        <v>80.539898050000005</v>
      </c>
      <c r="Q20" s="146">
        <v>25.996030390000001</v>
      </c>
      <c r="R20" s="69">
        <v>32.277207966989721</v>
      </c>
      <c r="S20" s="165"/>
      <c r="T20" s="194"/>
      <c r="U20" s="195"/>
      <c r="V20" s="72"/>
    </row>
    <row r="21" spans="1:23" s="147" customFormat="1" ht="27" customHeight="1" x14ac:dyDescent="0.25">
      <c r="A21" s="149" t="s">
        <v>16</v>
      </c>
      <c r="B21" s="150" t="s">
        <v>50</v>
      </c>
      <c r="C21" s="115">
        <v>173.03949631</v>
      </c>
      <c r="D21" s="146">
        <v>178.31912349000001</v>
      </c>
      <c r="E21" s="146">
        <v>-5.2796271800000056</v>
      </c>
      <c r="F21" s="69">
        <v>-2.9607745241615002</v>
      </c>
      <c r="G21" s="115">
        <v>44.269925379999997</v>
      </c>
      <c r="H21" s="146">
        <v>-33.556986629999997</v>
      </c>
      <c r="I21" s="146">
        <v>77.826912010000001</v>
      </c>
      <c r="J21" s="69" t="s">
        <v>59</v>
      </c>
      <c r="K21" s="115">
        <v>51.63164175</v>
      </c>
      <c r="L21" s="146">
        <v>61.804555690000001</v>
      </c>
      <c r="M21" s="146">
        <v>-10.172913940000001</v>
      </c>
      <c r="N21" s="69">
        <v>-16.459812430373937</v>
      </c>
      <c r="O21" s="115">
        <v>268.94106343999999</v>
      </c>
      <c r="P21" s="146">
        <v>206.56669255</v>
      </c>
      <c r="Q21" s="146">
        <v>62.374370889999994</v>
      </c>
      <c r="R21" s="69">
        <v>30.195754271905244</v>
      </c>
      <c r="S21" s="165"/>
      <c r="T21" s="194"/>
      <c r="U21" s="195"/>
      <c r="V21" s="72"/>
    </row>
    <row r="22" spans="1:23" s="107" customFormat="1" ht="27" customHeight="1" x14ac:dyDescent="0.25">
      <c r="A22" s="118" t="s">
        <v>17</v>
      </c>
      <c r="B22" s="121" t="s">
        <v>90</v>
      </c>
      <c r="C22" s="115">
        <v>-89.020014880000005</v>
      </c>
      <c r="D22" s="145">
        <v>-33.696069110000003</v>
      </c>
      <c r="E22" s="145">
        <v>-55.323945770000002</v>
      </c>
      <c r="F22" s="60">
        <v>-164.18516233865833</v>
      </c>
      <c r="G22" s="115">
        <v>-41.015680889999999</v>
      </c>
      <c r="H22" s="145">
        <v>4.1078052899999999</v>
      </c>
      <c r="I22" s="145">
        <v>-45.12348618</v>
      </c>
      <c r="J22" s="60" t="s">
        <v>59</v>
      </c>
      <c r="K22" s="115">
        <v>-32.661021329999997</v>
      </c>
      <c r="L22" s="145">
        <v>-55.182419000000003</v>
      </c>
      <c r="M22" s="145">
        <v>22.521397670000006</v>
      </c>
      <c r="N22" s="60">
        <v>40.812632135608276</v>
      </c>
      <c r="O22" s="115">
        <v>-162.6967171</v>
      </c>
      <c r="P22" s="145">
        <v>-84.770682820000005</v>
      </c>
      <c r="Q22" s="145">
        <v>-77.926034279999996</v>
      </c>
      <c r="R22" s="60">
        <v>-91.925689032688624</v>
      </c>
      <c r="S22" s="164"/>
      <c r="T22" s="194"/>
      <c r="U22" s="195"/>
      <c r="V22" s="61"/>
    </row>
    <row r="23" spans="1:23" s="147" customFormat="1" ht="27" customHeight="1" x14ac:dyDescent="0.25">
      <c r="A23" s="122" t="s">
        <v>18</v>
      </c>
      <c r="B23" s="123" t="s">
        <v>54</v>
      </c>
      <c r="C23" s="115">
        <v>-21.386380580000001</v>
      </c>
      <c r="D23" s="146">
        <v>-130.78177299999999</v>
      </c>
      <c r="E23" s="146">
        <v>109.39539241999998</v>
      </c>
      <c r="F23" s="69">
        <v>83.647277377100551</v>
      </c>
      <c r="G23" s="115">
        <v>9.0298285699999994</v>
      </c>
      <c r="H23" s="146">
        <v>4.6980893699999999</v>
      </c>
      <c r="I23" s="146">
        <v>4.3317391999999995</v>
      </c>
      <c r="J23" s="69">
        <v>92.202145571360205</v>
      </c>
      <c r="K23" s="115">
        <v>-2.73324487</v>
      </c>
      <c r="L23" s="146">
        <v>-7.9340147300000003</v>
      </c>
      <c r="M23" s="146">
        <v>5.2007698600000003</v>
      </c>
      <c r="N23" s="69">
        <v>65.550292468388193</v>
      </c>
      <c r="O23" s="115">
        <v>-15.089796880000002</v>
      </c>
      <c r="P23" s="146">
        <v>-134.01769835999997</v>
      </c>
      <c r="Q23" s="146">
        <v>118.92790147999997</v>
      </c>
      <c r="R23" s="69">
        <v>88.74044468405539</v>
      </c>
      <c r="S23" s="165"/>
      <c r="T23" s="194"/>
      <c r="U23" s="195"/>
      <c r="V23" s="125"/>
    </row>
    <row r="24" spans="1:23" s="147" customFormat="1" ht="27" customHeight="1" x14ac:dyDescent="0.25">
      <c r="A24" s="151" t="s">
        <v>19</v>
      </c>
      <c r="B24" s="151" t="s">
        <v>55</v>
      </c>
      <c r="C24" s="115">
        <v>62.633100849999998</v>
      </c>
      <c r="D24" s="146">
        <v>13.84128138</v>
      </c>
      <c r="E24" s="146">
        <v>48.79181947</v>
      </c>
      <c r="F24" s="69">
        <v>352.5094110181293</v>
      </c>
      <c r="G24" s="115">
        <v>12.284073060000001</v>
      </c>
      <c r="H24" s="146">
        <v>-24.751091970000001</v>
      </c>
      <c r="I24" s="146">
        <v>37.035165030000002</v>
      </c>
      <c r="J24" s="69" t="s">
        <v>59</v>
      </c>
      <c r="K24" s="115">
        <v>16.237375549999999</v>
      </c>
      <c r="L24" s="146">
        <v>-1.3118780400000001</v>
      </c>
      <c r="M24" s="146">
        <v>17.549253589999999</v>
      </c>
      <c r="N24" s="69" t="s">
        <v>59</v>
      </c>
      <c r="O24" s="115">
        <v>91.154549459999998</v>
      </c>
      <c r="P24" s="146">
        <v>-12.221688630000001</v>
      </c>
      <c r="Q24" s="146">
        <v>103.37623809</v>
      </c>
      <c r="R24" s="69" t="s">
        <v>59</v>
      </c>
      <c r="S24" s="165"/>
      <c r="T24" s="194"/>
      <c r="U24" s="195"/>
      <c r="V24" s="125"/>
    </row>
    <row r="25" spans="1:23" x14ac:dyDescent="0.25">
      <c r="A25" s="152"/>
      <c r="B25" s="152"/>
      <c r="C25" s="129"/>
      <c r="D25" s="129"/>
      <c r="E25" s="46"/>
      <c r="F25" s="46"/>
      <c r="T25" s="194"/>
      <c r="U25" s="195"/>
      <c r="W25" s="46"/>
    </row>
    <row r="26" spans="1:23" x14ac:dyDescent="0.25">
      <c r="A26" s="176" t="s">
        <v>89</v>
      </c>
      <c r="B26" s="33"/>
      <c r="T26" s="194"/>
      <c r="U26" s="195"/>
      <c r="W26" s="46"/>
    </row>
    <row r="27" spans="1:23" x14ac:dyDescent="0.25">
      <c r="A27" s="130" t="s">
        <v>91</v>
      </c>
      <c r="B27" s="46"/>
      <c r="W27" s="46"/>
    </row>
    <row r="28" spans="1:23" x14ac:dyDescent="0.25">
      <c r="A28" s="46"/>
      <c r="B28" s="46"/>
      <c r="W28" s="46"/>
    </row>
    <row r="29" spans="1:23" x14ac:dyDescent="0.25">
      <c r="A29" s="46"/>
      <c r="B29" s="46"/>
      <c r="W29" s="46"/>
    </row>
  </sheetData>
  <mergeCells count="7">
    <mergeCell ref="T1:T26"/>
    <mergeCell ref="U1:U26"/>
    <mergeCell ref="V1:V8"/>
    <mergeCell ref="C8:F8"/>
    <mergeCell ref="G8:J8"/>
    <mergeCell ref="K8:N8"/>
    <mergeCell ref="O8:R8"/>
  </mergeCells>
  <pageMargins left="0.6692913385826772" right="0.39370078740157483" top="0.39370078740157483" bottom="0.78740157480314965" header="0.19685039370078741" footer="0.31496062992125984"/>
  <pageSetup paperSize="9" scale="50" orientation="landscape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L206"/>
  <sheetViews>
    <sheetView showGridLines="0" workbookViewId="0">
      <selection activeCell="A2" sqref="A2"/>
    </sheetView>
  </sheetViews>
  <sheetFormatPr baseColWidth="10" defaultColWidth="9.28515625" defaultRowHeight="10.199999999999999" x14ac:dyDescent="0.2"/>
  <cols>
    <col min="1" max="1" width="3.140625" customWidth="1"/>
    <col min="2" max="2" width="1.28515625" customWidth="1"/>
    <col min="3" max="3" width="19" customWidth="1"/>
    <col min="4" max="4" width="15.28515625" customWidth="1"/>
    <col min="5" max="6" width="8.85546875" customWidth="1"/>
    <col min="7" max="11" width="21.85546875" customWidth="1"/>
  </cols>
  <sheetData>
    <row r="1" spans="3:12" ht="24" customHeight="1" x14ac:dyDescent="0.35">
      <c r="H1" s="1" t="s">
        <v>0</v>
      </c>
    </row>
    <row r="2" spans="3:12" s="5" customFormat="1" ht="33.75" customHeight="1" x14ac:dyDescent="0.2">
      <c r="H2" s="11"/>
      <c r="I2" s="13"/>
      <c r="K2" s="11"/>
      <c r="L2" s="13"/>
    </row>
    <row r="3" spans="3:12" s="4" customFormat="1" ht="18" customHeight="1" x14ac:dyDescent="0.2"/>
    <row r="5" spans="3:12" ht="13.2" x14ac:dyDescent="0.25">
      <c r="G5" s="6" t="s">
        <v>1</v>
      </c>
      <c r="H5" s="2"/>
      <c r="I5" s="2"/>
      <c r="J5" s="2"/>
      <c r="K5" s="3"/>
    </row>
    <row r="6" spans="3:12" x14ac:dyDescent="0.2">
      <c r="G6" s="20"/>
      <c r="H6" s="21"/>
      <c r="I6" s="8"/>
      <c r="J6" s="22"/>
      <c r="K6" s="25"/>
    </row>
    <row r="7" spans="3:12" x14ac:dyDescent="0.2">
      <c r="G7" s="17"/>
      <c r="H7" s="18"/>
      <c r="I7" s="9"/>
      <c r="J7" s="19"/>
      <c r="K7" s="23"/>
    </row>
    <row r="8" spans="3:12" x14ac:dyDescent="0.2">
      <c r="G8" s="17"/>
      <c r="H8" s="18"/>
      <c r="I8" s="9"/>
      <c r="J8" s="19"/>
      <c r="K8" s="23"/>
    </row>
    <row r="9" spans="3:12" x14ac:dyDescent="0.2">
      <c r="G9" s="17"/>
      <c r="H9" s="18"/>
      <c r="I9" s="9"/>
      <c r="J9" s="19"/>
      <c r="K9" s="23"/>
    </row>
    <row r="10" spans="3:12" x14ac:dyDescent="0.2">
      <c r="G10" s="17"/>
      <c r="H10" s="18"/>
      <c r="I10" s="9"/>
      <c r="J10" s="19"/>
      <c r="K10" s="23"/>
    </row>
    <row r="11" spans="3:12" x14ac:dyDescent="0.2">
      <c r="G11" s="14"/>
      <c r="H11" s="15"/>
      <c r="I11" s="10"/>
      <c r="J11" s="16"/>
      <c r="K11" s="24"/>
    </row>
    <row r="13" spans="3:12" x14ac:dyDescent="0.2">
      <c r="C13" s="26"/>
      <c r="D13" s="27"/>
    </row>
    <row r="14" spans="3:12" ht="13.2" x14ac:dyDescent="0.25">
      <c r="C14" s="28"/>
      <c r="D14" s="28"/>
      <c r="F14" t="s">
        <v>2</v>
      </c>
    </row>
    <row r="15" spans="3:12" x14ac:dyDescent="0.2">
      <c r="C15" s="29"/>
      <c r="D15" s="29"/>
      <c r="F15" t="s">
        <v>2</v>
      </c>
    </row>
    <row r="16" spans="3:12" x14ac:dyDescent="0.2">
      <c r="C16" s="26"/>
      <c r="D16" s="26"/>
      <c r="F16" t="s">
        <v>2</v>
      </c>
    </row>
    <row r="17" spans="3:6" x14ac:dyDescent="0.2">
      <c r="C17" s="26"/>
      <c r="D17" s="26"/>
      <c r="F17" t="s">
        <v>2</v>
      </c>
    </row>
    <row r="18" spans="3:6" x14ac:dyDescent="0.2">
      <c r="C18" s="26"/>
      <c r="D18" s="26"/>
      <c r="F18" t="s">
        <v>2</v>
      </c>
    </row>
    <row r="19" spans="3:6" x14ac:dyDescent="0.2">
      <c r="C19" s="26"/>
      <c r="D19" s="26"/>
      <c r="F19" t="s">
        <v>2</v>
      </c>
    </row>
    <row r="20" spans="3:6" x14ac:dyDescent="0.2">
      <c r="C20" s="26"/>
      <c r="D20" s="26"/>
      <c r="F20" t="s">
        <v>2</v>
      </c>
    </row>
    <row r="21" spans="3:6" x14ac:dyDescent="0.2">
      <c r="C21" s="26"/>
      <c r="D21" s="26"/>
      <c r="F21" t="s">
        <v>2</v>
      </c>
    </row>
    <row r="22" spans="3:6" x14ac:dyDescent="0.2">
      <c r="C22" s="26"/>
      <c r="D22" s="26"/>
      <c r="F22" t="s">
        <v>2</v>
      </c>
    </row>
    <row r="23" spans="3:6" x14ac:dyDescent="0.2">
      <c r="C23" s="26"/>
      <c r="D23" s="26"/>
      <c r="F23" t="s">
        <v>2</v>
      </c>
    </row>
    <row r="24" spans="3:6" x14ac:dyDescent="0.2">
      <c r="C24" s="26"/>
      <c r="D24" s="26"/>
      <c r="F24" t="s">
        <v>2</v>
      </c>
    </row>
    <row r="25" spans="3:6" x14ac:dyDescent="0.2">
      <c r="C25" s="26"/>
      <c r="D25" s="26"/>
      <c r="F25" t="s">
        <v>2</v>
      </c>
    </row>
    <row r="26" spans="3:6" x14ac:dyDescent="0.2">
      <c r="C26" s="26"/>
      <c r="D26" s="26"/>
      <c r="F26" t="s">
        <v>2</v>
      </c>
    </row>
    <row r="27" spans="3:6" x14ac:dyDescent="0.2">
      <c r="C27" s="26"/>
      <c r="D27" s="26"/>
      <c r="F27" t="s">
        <v>2</v>
      </c>
    </row>
    <row r="28" spans="3:6" x14ac:dyDescent="0.2">
      <c r="C28" s="26"/>
      <c r="D28" s="26"/>
      <c r="F28" t="s">
        <v>2</v>
      </c>
    </row>
    <row r="29" spans="3:6" x14ac:dyDescent="0.2">
      <c r="C29" s="26"/>
      <c r="D29" s="26"/>
      <c r="F29" t="s">
        <v>2</v>
      </c>
    </row>
    <row r="30" spans="3:6" x14ac:dyDescent="0.2">
      <c r="C30" s="26"/>
      <c r="D30" s="26"/>
      <c r="F30" t="s">
        <v>2</v>
      </c>
    </row>
    <row r="31" spans="3:6" x14ac:dyDescent="0.2">
      <c r="C31" s="26"/>
      <c r="D31" s="26"/>
      <c r="F31" t="s">
        <v>2</v>
      </c>
    </row>
    <row r="32" spans="3:6" x14ac:dyDescent="0.2">
      <c r="C32" s="26"/>
      <c r="D32" s="26"/>
      <c r="F32" t="s">
        <v>2</v>
      </c>
    </row>
    <row r="33" spans="3:6" x14ac:dyDescent="0.2">
      <c r="C33" s="26"/>
      <c r="D33" s="27"/>
      <c r="F33" t="s">
        <v>2</v>
      </c>
    </row>
    <row r="34" spans="3:6" x14ac:dyDescent="0.2">
      <c r="C34" s="26"/>
      <c r="D34" s="27"/>
      <c r="F34" t="s">
        <v>2</v>
      </c>
    </row>
    <row r="35" spans="3:6" x14ac:dyDescent="0.2">
      <c r="C35" s="26"/>
      <c r="D35" s="27"/>
      <c r="F35" t="s">
        <v>2</v>
      </c>
    </row>
    <row r="36" spans="3:6" x14ac:dyDescent="0.2">
      <c r="F36" t="s">
        <v>2</v>
      </c>
    </row>
    <row r="37" spans="3:6" x14ac:dyDescent="0.2">
      <c r="F37" t="s">
        <v>2</v>
      </c>
    </row>
    <row r="38" spans="3:6" x14ac:dyDescent="0.2">
      <c r="F38" t="s">
        <v>2</v>
      </c>
    </row>
    <row r="39" spans="3:6" x14ac:dyDescent="0.2">
      <c r="F39" t="s">
        <v>2</v>
      </c>
    </row>
    <row r="40" spans="3:6" x14ac:dyDescent="0.2">
      <c r="F40" t="s">
        <v>2</v>
      </c>
    </row>
    <row r="41" spans="3:6" x14ac:dyDescent="0.2">
      <c r="F41" t="s">
        <v>2</v>
      </c>
    </row>
    <row r="42" spans="3:6" x14ac:dyDescent="0.2">
      <c r="F42" t="s">
        <v>2</v>
      </c>
    </row>
    <row r="43" spans="3:6" x14ac:dyDescent="0.2">
      <c r="F43" t="s">
        <v>2</v>
      </c>
    </row>
    <row r="44" spans="3:6" x14ac:dyDescent="0.2">
      <c r="F44" t="s">
        <v>2</v>
      </c>
    </row>
    <row r="45" spans="3:6" x14ac:dyDescent="0.2">
      <c r="F45" t="s">
        <v>2</v>
      </c>
    </row>
    <row r="46" spans="3:6" x14ac:dyDescent="0.2">
      <c r="F46" t="s">
        <v>2</v>
      </c>
    </row>
    <row r="47" spans="3:6" x14ac:dyDescent="0.2">
      <c r="F47" t="s">
        <v>2</v>
      </c>
    </row>
    <row r="48" spans="3:6" x14ac:dyDescent="0.2">
      <c r="F48" t="s">
        <v>2</v>
      </c>
    </row>
    <row r="201" spans="3:4" x14ac:dyDescent="0.2">
      <c r="C201" s="26"/>
      <c r="D201" s="27"/>
    </row>
    <row r="202" spans="3:4" x14ac:dyDescent="0.2">
      <c r="C202" s="26"/>
      <c r="D202" s="27"/>
    </row>
    <row r="203" spans="3:4" x14ac:dyDescent="0.2">
      <c r="C203" s="26"/>
      <c r="D203" s="27"/>
    </row>
    <row r="204" spans="3:4" x14ac:dyDescent="0.2">
      <c r="C204" s="26"/>
      <c r="D204" s="27"/>
    </row>
    <row r="205" spans="3:4" x14ac:dyDescent="0.2">
      <c r="C205" s="26"/>
      <c r="D205" s="27"/>
    </row>
    <row r="206" spans="3:4" x14ac:dyDescent="0.2">
      <c r="C206" s="26"/>
      <c r="D206" s="27"/>
    </row>
  </sheetData>
  <phoneticPr fontId="2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2.3.3.64113</Revision>
</Application>
</file>

<file path=customXml/itemProps1.xml><?xml version="1.0" encoding="utf-8"?>
<ds:datastoreItem xmlns:ds="http://schemas.openxmlformats.org/officeDocument/2006/customXml" ds:itemID="{A782DF25-4DF4-4C00-B60F-D9F141BA2171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Income Statement (IS) group</vt:lpstr>
      <vt:lpstr>IS segment reporting</vt:lpstr>
      <vt:lpstr>IS Reinsurance</vt:lpstr>
      <vt:lpstr>IS ERGO</vt:lpstr>
      <vt:lpstr>Graph</vt:lpstr>
      <vt:lpstr>'Income Statement (IS) group'!Druckbereich</vt:lpstr>
      <vt:lpstr>'IS ERGO'!Druckbereich</vt:lpstr>
      <vt:lpstr>'IS Reinsurance'!Druckbereich</vt:lpstr>
      <vt:lpstr>'IS segment reporting'!Druckbereich</vt:lpstr>
    </vt:vector>
  </TitlesOfParts>
  <Company>SAP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 short F/P (2 very flexible columns - AC)</dc:title>
  <dc:creator>I027330</dc:creator>
  <cp:lastModifiedBy>Brüssing Jasmin - Munich-MR</cp:lastModifiedBy>
  <cp:lastPrinted>2017-05-03T07:23:48Z</cp:lastPrinted>
  <dcterms:created xsi:type="dcterms:W3CDTF">2006-05-18T10:01:57Z</dcterms:created>
  <dcterms:modified xsi:type="dcterms:W3CDTF">2017-05-03T07:24:11Z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Income statement short F@P (2 very flexible columns - AC).xlsm</vt:lpwstr>
  </property>
  <property fmtid="{D5CDD505-2E9C-101B-9397-08002B2CF9AE}" pid="4" name="_NewReviewCycle">
    <vt:lpwstr/>
  </property>
  <property fmtid="{D5CDD505-2E9C-101B-9397-08002B2CF9AE}" pid="10" name="BExAnalyzer_Activesheet">
    <vt:lpwstr>Table</vt:lpwstr>
  </property>
</Properties>
</file>