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M:\SOA Life Surveys\2019 Survey\Final Results\"/>
    </mc:Choice>
  </mc:AlternateContent>
  <xr:revisionPtr revIDLastSave="0" documentId="13_ncr:1_{D16AD236-6B4A-4395-B342-10FEBA24D9A5}" xr6:coauthVersionLast="45" xr6:coauthVersionMax="45" xr10:uidLastSave="{00000000-0000-0000-0000-000000000000}"/>
  <bookViews>
    <workbookView xWindow="-110" yWindow="-110" windowWidth="19420" windowHeight="10420" xr2:uid="{00000000-000D-0000-FFFF-FFFF00000000}"/>
  </bookViews>
  <sheets>
    <sheet name="Data Reliance" sheetId="6" r:id="rId1"/>
    <sheet name="usord " sheetId="4" r:id="rId2"/>
    <sheet name="canord" sheetId="1" r:id="rId3"/>
    <sheet name="usgroup" sheetId="3" r:id="rId4"/>
    <sheet name="cangroup" sheetId="5" r:id="rId5"/>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canord!$A$1:$U$79</definedName>
    <definedName name="_xlnm.Print_Area" localSheetId="1">'usord '!$A$1:$U$79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31" i="5" l="1"/>
  <c r="Z31" i="5" s="1"/>
  <c r="Y30" i="5"/>
  <c r="Z30" i="5" s="1"/>
  <c r="Y29" i="5"/>
  <c r="Z29" i="5" s="1"/>
  <c r="Y28" i="5"/>
  <c r="Z28" i="5" s="1"/>
  <c r="Z27" i="5"/>
  <c r="Y27" i="5"/>
  <c r="Y26" i="5"/>
  <c r="Z26" i="5" s="1"/>
  <c r="Y25" i="5"/>
  <c r="Z25" i="5" s="1"/>
  <c r="Y42" i="3"/>
  <c r="Z42" i="3" s="1"/>
  <c r="Y41" i="3"/>
  <c r="Z41" i="3" s="1"/>
  <c r="Y40" i="3"/>
  <c r="Z40" i="3" s="1"/>
  <c r="Y39" i="3"/>
  <c r="Z39" i="3" s="1"/>
  <c r="Y38" i="3"/>
  <c r="Z38" i="3" s="1"/>
  <c r="Y37" i="3"/>
  <c r="Z37" i="3" s="1"/>
  <c r="Y36" i="3"/>
  <c r="Z36" i="3" s="1"/>
  <c r="Y35" i="3"/>
  <c r="Z35" i="3" s="1"/>
  <c r="Y34" i="3"/>
  <c r="Z34" i="3" s="1"/>
  <c r="Y33" i="3"/>
  <c r="Z33" i="3" s="1"/>
  <c r="Y32" i="3"/>
  <c r="Z32" i="3" s="1"/>
  <c r="Y31" i="3"/>
  <c r="Z31" i="3" s="1"/>
  <c r="AB9" i="1"/>
  <c r="AA9" i="1"/>
  <c r="AB24" i="1"/>
  <c r="AC24" i="1" s="1"/>
  <c r="AD24" i="1" s="1"/>
  <c r="AA24" i="1"/>
  <c r="Y24" i="1"/>
  <c r="Z24" i="1" s="1"/>
  <c r="AB23" i="1"/>
  <c r="AC23" i="1" s="1"/>
  <c r="AD23" i="1" s="1"/>
  <c r="AA23" i="1"/>
  <c r="Y23" i="1"/>
  <c r="Z23" i="1" s="1"/>
  <c r="AB22" i="1"/>
  <c r="AC22" i="1" s="1"/>
  <c r="AD22" i="1" s="1"/>
  <c r="AA22" i="1"/>
  <c r="Y22" i="1"/>
  <c r="Z22" i="1" s="1"/>
  <c r="AB21" i="1"/>
  <c r="AC21" i="1" s="1"/>
  <c r="AD21" i="1" s="1"/>
  <c r="AA21" i="1"/>
  <c r="Y21" i="1"/>
  <c r="Z21" i="1" s="1"/>
  <c r="AB20" i="1"/>
  <c r="AC20" i="1" s="1"/>
  <c r="AD20" i="1" s="1"/>
  <c r="AA20" i="1"/>
  <c r="Y20" i="1"/>
  <c r="Z20" i="1" s="1"/>
  <c r="AB19" i="1"/>
  <c r="AC19" i="1" s="1"/>
  <c r="AD19" i="1" s="1"/>
  <c r="AA19" i="1"/>
  <c r="Y19" i="1"/>
  <c r="Z19" i="1" s="1"/>
  <c r="AB18" i="1"/>
  <c r="AC18" i="1" s="1"/>
  <c r="AD18" i="1" s="1"/>
  <c r="AA18" i="1"/>
  <c r="Y18" i="1"/>
  <c r="Z18" i="1" s="1"/>
  <c r="AB17" i="1"/>
  <c r="AC17" i="1" s="1"/>
  <c r="AD17" i="1" s="1"/>
  <c r="AA17" i="1"/>
  <c r="Y17" i="1"/>
  <c r="Z17" i="1" s="1"/>
  <c r="AB16" i="1"/>
  <c r="AC16" i="1" s="1"/>
  <c r="AD16" i="1" s="1"/>
  <c r="AA16" i="1"/>
  <c r="Y16" i="1"/>
  <c r="Z16" i="1" s="1"/>
  <c r="AB15" i="1"/>
  <c r="AC15" i="1" s="1"/>
  <c r="AD15" i="1" s="1"/>
  <c r="AA15" i="1"/>
  <c r="Y15" i="1"/>
  <c r="Z15" i="1" s="1"/>
  <c r="AB14" i="1"/>
  <c r="AC14" i="1" s="1"/>
  <c r="AD14" i="1" s="1"/>
  <c r="AA14" i="1"/>
  <c r="Y14" i="1"/>
  <c r="Z14" i="1" s="1"/>
  <c r="AB13" i="1"/>
  <c r="AC13" i="1" s="1"/>
  <c r="AD13" i="1" s="1"/>
  <c r="AA13" i="1"/>
  <c r="Y13" i="1"/>
  <c r="Z13" i="1" s="1"/>
  <c r="AB12" i="1"/>
  <c r="AC12" i="1" s="1"/>
  <c r="AD12" i="1" s="1"/>
  <c r="AA12" i="1"/>
  <c r="Y12" i="1"/>
  <c r="Z12" i="1" s="1"/>
  <c r="AB11" i="1"/>
  <c r="AC11" i="1" s="1"/>
  <c r="AD11" i="1" s="1"/>
  <c r="AA11" i="1"/>
  <c r="Y11" i="1"/>
  <c r="Z11" i="1" s="1"/>
  <c r="AB10" i="1"/>
  <c r="AC10" i="1" s="1"/>
  <c r="AD10" i="1" s="1"/>
  <c r="AA10" i="1"/>
  <c r="Y10" i="1"/>
  <c r="Z10" i="1" s="1"/>
  <c r="Y25" i="4"/>
  <c r="Z25" i="4" s="1"/>
  <c r="Y24" i="4"/>
  <c r="Z24" i="4" s="1"/>
  <c r="Y23" i="4"/>
  <c r="Z23" i="4" s="1"/>
  <c r="Y22" i="4"/>
  <c r="Z22" i="4" s="1"/>
  <c r="Y21" i="4"/>
  <c r="Z21" i="4" s="1"/>
  <c r="Y20" i="4"/>
  <c r="Z20" i="4" s="1"/>
  <c r="Y19" i="4"/>
  <c r="Z19" i="4" s="1"/>
  <c r="Y18" i="4"/>
  <c r="Z18" i="4" s="1"/>
  <c r="Y17" i="4"/>
  <c r="Z17" i="4" s="1"/>
  <c r="Y16" i="4"/>
  <c r="Z16" i="4" s="1"/>
  <c r="Y15" i="4"/>
  <c r="Z15" i="4" s="1"/>
  <c r="Y14" i="4"/>
  <c r="Z14" i="4" s="1"/>
  <c r="Y13" i="4"/>
  <c r="Z13" i="4" s="1"/>
  <c r="Y12" i="4"/>
  <c r="Z12" i="4" s="1"/>
  <c r="Y11" i="4"/>
  <c r="Z11" i="4" s="1"/>
  <c r="Y10" i="4"/>
  <c r="Z10" i="4" s="1"/>
</calcChain>
</file>

<file path=xl/sharedStrings.xml><?xml version="1.0" encoding="utf-8"?>
<sst xmlns="http://schemas.openxmlformats.org/spreadsheetml/2006/main" count="400" uniqueCount="63">
  <si>
    <t>Company</t>
  </si>
  <si>
    <t>Recur.</t>
  </si>
  <si>
    <t>Port.</t>
  </si>
  <si>
    <t>Retro.</t>
  </si>
  <si>
    <t>Total</t>
  </si>
  <si>
    <t>Percentage</t>
  </si>
  <si>
    <t>Increase</t>
  </si>
  <si>
    <t>Optimum Re (US)</t>
  </si>
  <si>
    <t>TOTALS</t>
  </si>
  <si>
    <t>Munich Re (Canada)</t>
  </si>
  <si>
    <t>Optimum Re (Canada)</t>
  </si>
  <si>
    <t>RGA Re (Canada)</t>
  </si>
  <si>
    <t xml:space="preserve"> </t>
  </si>
  <si>
    <t xml:space="preserve">Swiss Re </t>
  </si>
  <si>
    <t xml:space="preserve">Canada Life </t>
  </si>
  <si>
    <t>Canada Life</t>
  </si>
  <si>
    <t>Swiss Re</t>
  </si>
  <si>
    <t>General Re Life</t>
  </si>
  <si>
    <t>Pacific Life</t>
  </si>
  <si>
    <t>AXA Equitable</t>
  </si>
  <si>
    <t>Retro</t>
  </si>
  <si>
    <t>Group Reinsurance Plus (Hartford)</t>
  </si>
  <si>
    <t>SCOR Global Life</t>
  </si>
  <si>
    <t>Percentage Increase</t>
  </si>
  <si>
    <t>Employers Re Corp.</t>
  </si>
  <si>
    <t>SCOR Global Life (Canada)</t>
  </si>
  <si>
    <t>Munich Re (US)</t>
  </si>
  <si>
    <t>Port</t>
  </si>
  <si>
    <t>Trad</t>
  </si>
  <si>
    <t>Hannover Life Re</t>
  </si>
  <si>
    <t>Berkshire Hathaway Group (Sun)</t>
  </si>
  <si>
    <t xml:space="preserve">    Ordinary Reinsurance New Business</t>
  </si>
  <si>
    <t>Berkshire Hathaway Group</t>
  </si>
  <si>
    <t xml:space="preserve">SCOR Global Life </t>
  </si>
  <si>
    <t>Ordinary Reinsurance In Force</t>
  </si>
  <si>
    <t>Ordinary Reinsurance New Business</t>
  </si>
  <si>
    <t>Market Share Percentages</t>
  </si>
  <si>
    <t>Group Reinsurance New Business (Premium)</t>
  </si>
  <si>
    <t>Group Reinsurance In Force (Premium)</t>
  </si>
  <si>
    <t xml:space="preserve">Employers Re Corp. </t>
  </si>
  <si>
    <t>SCOR Global Life (US)</t>
  </si>
  <si>
    <t>Hannover Life Re (Canada)</t>
  </si>
  <si>
    <t>PartnerRe</t>
  </si>
  <si>
    <t>U.S. ORDINARY REINSURANCE (AMOUNTS IN $U.S. MILLIONS)</t>
  </si>
  <si>
    <t>CANADIAN ORDINARY REINSURANCE (AMOUNTS IN $CAN MILLIONS)</t>
  </si>
  <si>
    <t>RGA Reinsurance Company</t>
  </si>
  <si>
    <t>U.S. ORDINARY REINSURANCE NEW BUSINESS MARKET SHARE PERCENTAGES FOR 2018 AND 2019 (AMOUNTS IN $U.S. MILLIONS)</t>
  </si>
  <si>
    <t>U.S. ORDINARY REINSURANCE IN FORCE MARKET SHARE PERCENTAGES FOR 2018 AND 2019 (AMOUNTS IN $U.S. MILLIONS)</t>
  </si>
  <si>
    <t>CANADIAN ORDINARY REINSURANCE NEW BUSINESS MARKET SHARE PERCENTAGES FOR 2018 AND 2019 (AMOUNTS IN $CAN MILLIONS)</t>
  </si>
  <si>
    <t>CANADIAN ORDINARY REINSURANCE IN FORCE MARKET SHARE PERCENTAGES FOR 2018 AND 2019 (AMOUNTS IN $CAN MILLIONS)</t>
  </si>
  <si>
    <t>U.S. GROUP REINSURANCE PREMIUM NEW BUSINESS MARKET SHARE PERCENTAGES FOR 2018 AND 2019 (AMOUNTS IN $U.S. 000s)</t>
  </si>
  <si>
    <t>U.S. GROUP REINSURANCE PREMIUM IN FORCE MARKET SHARE PERCENTAGES FOR 2018 AND 2019 (AMOUNTS IN $U.S. 000s)</t>
  </si>
  <si>
    <t>CANADIAN GROUP REINSURANCE PREMIUM NEW BUSINESS MARKET SHARE PERCENTAGES FOR 2018 AND 2019 (AMOUNTS IN $CAN 000s)</t>
  </si>
  <si>
    <t>CANADIAN GROUP REINSURANCE PREMIUM IN FORCE MARKET SHARE PERCENTAGES FOR 2018 AND 2019 (AMOUNTS IN $CAN 000s)</t>
  </si>
  <si>
    <t>RMA</t>
  </si>
  <si>
    <t>Lookup</t>
  </si>
  <si>
    <t>Ranks</t>
  </si>
  <si>
    <t>US_Ord_Recur</t>
  </si>
  <si>
    <t>Port + Retro</t>
  </si>
  <si>
    <t>Can_Ord_Recur</t>
  </si>
  <si>
    <t>Rank II</t>
  </si>
  <si>
    <t>US_Grp_Recur_IF</t>
  </si>
  <si>
    <t>Can_Grp_Recur_IF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</si>
</sst>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409]d\-mmm\-yy;@"/>
    <numFmt numFmtId="166" formatCode="_(* #,##0_);_(* \(#,##0\);_(* &quot;-&quot;??_);_(@_)"/>
  </numFmts>
  <fonts count="6" x14ac:knownFonts="1">
    <font>
      <sz val="10"/>
      <name val="Arial"/>
    </font>
    <font>
      <sz val="10"/>
      <name val="Arial"/>
      <family val="2"/>
    </font>
    <font>
      <sz val="11"/>
      <name val="Arial"/>
      <family val="2"/>
    </font>
    <font>
      <b/>
      <sz val="11"/>
      <name val="Arial"/>
      <family val="2"/>
    </font>
    <font>
      <b/>
      <sz val="11"/>
      <color theme="0"/>
      <name val="Arial"/>
      <family val="2"/>
    </font>
    <font>
      <b/>
      <u/>
      <sz val="10"/>
      <name val="Arial"/>
      <family val="2"/>
    </font>
  </fonts>
  <fills count="3">
    <fill>
      <patternFill patternType="none"/>
    </fill>
    <fill>
      <patternFill patternType="gray125"/>
    </fill>
    <fill>
      <patternFill patternType="solid">
        <fgColor theme="3"/>
        <bgColor indexed="64"/>
      </patternFill>
    </fill>
  </fills>
  <borders count="34">
    <border>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right style="double">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right style="double">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applyBorder="0"/>
    <xf numFmtId="43" fontId="1" fillId="0" borderId="0" applyFont="0" applyFill="0" applyBorder="0" applyAlignment="0" applyProtection="0"/>
  </cellStyleXfs>
  <cellXfs count="98">
    <xf numFmtId="0" fontId="0" fillId="0" borderId="0" xfId="0"/>
    <xf numFmtId="0" fontId="2" fillId="0" borderId="0" xfId="0" applyFont="1"/>
    <xf numFmtId="0" fontId="3" fillId="0" borderId="0" xfId="0" applyFont="1"/>
    <xf numFmtId="14" fontId="2" fillId="0" borderId="0" xfId="0" applyNumberFormat="1" applyFont="1"/>
    <xf numFmtId="0" fontId="2" fillId="0" borderId="0" xfId="0" applyFont="1" applyBorder="1"/>
    <xf numFmtId="0" fontId="3" fillId="0" borderId="1" xfId="0" applyFont="1" applyBorder="1"/>
    <xf numFmtId="3" fontId="3" fillId="0" borderId="2" xfId="0" applyNumberFormat="1" applyFont="1" applyBorder="1"/>
    <xf numFmtId="3" fontId="3" fillId="0" borderId="3" xfId="0" applyNumberFormat="1" applyFont="1" applyBorder="1"/>
    <xf numFmtId="164" fontId="3" fillId="0" borderId="2" xfId="0" applyNumberFormat="1" applyFont="1" applyBorder="1"/>
    <xf numFmtId="164" fontId="3" fillId="0" borderId="3" xfId="0" applyNumberFormat="1" applyFont="1" applyBorder="1"/>
    <xf numFmtId="164" fontId="3" fillId="0" borderId="5" xfId="0" applyNumberFormat="1" applyFont="1" applyBorder="1"/>
    <xf numFmtId="164" fontId="3" fillId="0" borderId="6" xfId="0" applyNumberFormat="1" applyFont="1" applyBorder="1"/>
    <xf numFmtId="3" fontId="3" fillId="0" borderId="7" xfId="0" applyNumberFormat="1" applyFont="1" applyBorder="1"/>
    <xf numFmtId="3" fontId="3" fillId="0" borderId="6" xfId="0" applyNumberFormat="1" applyFont="1" applyBorder="1"/>
    <xf numFmtId="0" fontId="3" fillId="0" borderId="0" xfId="0" applyFont="1" applyFill="1" applyBorder="1"/>
    <xf numFmtId="3" fontId="3" fillId="0" borderId="0" xfId="0" applyNumberFormat="1" applyFont="1" applyBorder="1"/>
    <xf numFmtId="10" fontId="3" fillId="0" borderId="0" xfId="0" applyNumberFormat="1" applyFont="1" applyBorder="1"/>
    <xf numFmtId="164" fontId="3" fillId="0" borderId="0" xfId="0" applyNumberFormat="1" applyFont="1" applyBorder="1"/>
    <xf numFmtId="0" fontId="2" fillId="0" borderId="8" xfId="0" applyFont="1" applyFill="1" applyBorder="1"/>
    <xf numFmtId="3" fontId="2" fillId="0" borderId="0" xfId="0" applyNumberFormat="1" applyFont="1" applyFill="1" applyBorder="1"/>
    <xf numFmtId="3" fontId="2" fillId="0" borderId="9" xfId="0" applyNumberFormat="1" applyFont="1" applyFill="1" applyBorder="1"/>
    <xf numFmtId="3" fontId="2" fillId="0" borderId="10" xfId="0" applyNumberFormat="1" applyFont="1" applyFill="1" applyBorder="1"/>
    <xf numFmtId="3" fontId="2" fillId="0" borderId="12" xfId="0" applyNumberFormat="1" applyFont="1" applyFill="1" applyBorder="1"/>
    <xf numFmtId="15" fontId="2" fillId="0" borderId="0" xfId="0" applyNumberFormat="1" applyFont="1"/>
    <xf numFmtId="0" fontId="0" fillId="0" borderId="0" xfId="0" applyFill="1"/>
    <xf numFmtId="0" fontId="2" fillId="0" borderId="0" xfId="0" applyFont="1" applyFill="1" applyBorder="1"/>
    <xf numFmtId="0" fontId="3" fillId="0" borderId="1" xfId="0" applyFont="1" applyFill="1" applyBorder="1"/>
    <xf numFmtId="3" fontId="3" fillId="0" borderId="2" xfId="0" applyNumberFormat="1" applyFont="1" applyFill="1" applyBorder="1"/>
    <xf numFmtId="3" fontId="3" fillId="0" borderId="3" xfId="0" applyNumberFormat="1" applyFont="1" applyFill="1" applyBorder="1"/>
    <xf numFmtId="164" fontId="3" fillId="0" borderId="2" xfId="0" applyNumberFormat="1" applyFont="1" applyFill="1" applyBorder="1"/>
    <xf numFmtId="164" fontId="3" fillId="0" borderId="3" xfId="0" applyNumberFormat="1" applyFont="1" applyFill="1" applyBorder="1"/>
    <xf numFmtId="164" fontId="3" fillId="0" borderId="6" xfId="0" applyNumberFormat="1" applyFont="1" applyFill="1" applyBorder="1"/>
    <xf numFmtId="0" fontId="2" fillId="0" borderId="0" xfId="0" applyFont="1" applyFill="1"/>
    <xf numFmtId="14" fontId="2" fillId="0" borderId="0" xfId="0" applyNumberFormat="1" applyFont="1" applyFill="1"/>
    <xf numFmtId="164" fontId="2" fillId="0" borderId="0" xfId="0" applyNumberFormat="1" applyFont="1" applyFill="1" applyBorder="1"/>
    <xf numFmtId="0" fontId="3" fillId="0" borderId="0" xfId="0" applyFont="1" applyFill="1"/>
    <xf numFmtId="3" fontId="3" fillId="0" borderId="6" xfId="0" applyNumberFormat="1" applyFont="1" applyFill="1" applyBorder="1"/>
    <xf numFmtId="0" fontId="2" fillId="0" borderId="0" xfId="0" quotePrefix="1" applyFont="1"/>
    <xf numFmtId="37" fontId="2" fillId="0" borderId="12" xfId="1" applyNumberFormat="1" applyFont="1" applyFill="1" applyBorder="1"/>
    <xf numFmtId="37" fontId="2" fillId="0" borderId="0" xfId="1" applyNumberFormat="1" applyFont="1" applyFill="1" applyBorder="1"/>
    <xf numFmtId="3" fontId="2" fillId="0" borderId="0" xfId="0" applyNumberFormat="1" applyFont="1" applyFill="1" applyBorder="1" applyAlignment="1">
      <alignment horizontal="right"/>
    </xf>
    <xf numFmtId="3" fontId="2" fillId="0" borderId="9" xfId="0" applyNumberFormat="1" applyFont="1" applyFill="1" applyBorder="1" applyAlignment="1">
      <alignment horizontal="right"/>
    </xf>
    <xf numFmtId="9" fontId="2" fillId="0" borderId="0" xfId="0" applyNumberFormat="1" applyFont="1"/>
    <xf numFmtId="165" fontId="2" fillId="0" borderId="0" xfId="0" applyNumberFormat="1" applyFont="1"/>
    <xf numFmtId="37" fontId="2" fillId="0" borderId="0" xfId="1" applyNumberFormat="1" applyFont="1" applyFill="1" applyBorder="1" applyAlignment="1">
      <alignment horizontal="right"/>
    </xf>
    <xf numFmtId="165" fontId="2" fillId="0" borderId="0" xfId="0" applyNumberFormat="1" applyFont="1" applyFill="1"/>
    <xf numFmtId="37" fontId="2" fillId="0" borderId="27" xfId="1" applyNumberFormat="1" applyFont="1" applyFill="1" applyBorder="1"/>
    <xf numFmtId="3" fontId="2" fillId="0" borderId="0" xfId="0" applyNumberFormat="1" applyFont="1" applyFill="1"/>
    <xf numFmtId="0" fontId="4" fillId="2" borderId="14" xfId="0" applyFont="1" applyFill="1" applyBorder="1"/>
    <xf numFmtId="0" fontId="4" fillId="2" borderId="15" xfId="0" applyFont="1" applyFill="1" applyBorder="1"/>
    <xf numFmtId="0" fontId="4" fillId="2" borderId="16" xfId="0" applyFont="1" applyFill="1" applyBorder="1"/>
    <xf numFmtId="0" fontId="4" fillId="2" borderId="17" xfId="0" applyFont="1" applyFill="1" applyBorder="1"/>
    <xf numFmtId="0" fontId="4" fillId="2" borderId="0" xfId="0" applyFont="1" applyFill="1" applyBorder="1"/>
    <xf numFmtId="0" fontId="4" fillId="2" borderId="10" xfId="0" applyFont="1" applyFill="1" applyBorder="1"/>
    <xf numFmtId="0" fontId="4" fillId="2" borderId="8" xfId="0" applyFont="1" applyFill="1" applyBorder="1"/>
    <xf numFmtId="0" fontId="4" fillId="2" borderId="9" xfId="0" applyFont="1" applyFill="1" applyBorder="1"/>
    <xf numFmtId="0" fontId="4" fillId="2" borderId="12" xfId="0" applyFont="1" applyFill="1" applyBorder="1"/>
    <xf numFmtId="0" fontId="4" fillId="2" borderId="9" xfId="0" applyFont="1" applyFill="1" applyBorder="1" applyAlignment="1">
      <alignment horizontal="center"/>
    </xf>
    <xf numFmtId="0" fontId="4" fillId="2" borderId="18" xfId="0" applyFont="1" applyFill="1" applyBorder="1"/>
    <xf numFmtId="0" fontId="4" fillId="2" borderId="19" xfId="0" applyFont="1" applyFill="1" applyBorder="1" applyAlignment="1">
      <alignment horizontal="center"/>
    </xf>
    <xf numFmtId="0" fontId="4" fillId="2" borderId="20" xfId="0" applyFont="1" applyFill="1" applyBorder="1" applyAlignment="1">
      <alignment horizontal="center"/>
    </xf>
    <xf numFmtId="0" fontId="4" fillId="2" borderId="22" xfId="0" applyFont="1" applyFill="1" applyBorder="1" applyAlignment="1">
      <alignment horizont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4" xfId="0" applyFont="1" applyFill="1" applyBorder="1"/>
    <xf numFmtId="0" fontId="4" fillId="2" borderId="11" xfId="0" applyFont="1" applyFill="1" applyBorder="1"/>
    <xf numFmtId="0" fontId="4" fillId="2" borderId="11" xfId="0" applyFont="1" applyFill="1" applyBorder="1" applyAlignment="1">
      <alignment horizontal="center"/>
    </xf>
    <xf numFmtId="0" fontId="4" fillId="2" borderId="21" xfId="0" applyFont="1" applyFill="1" applyBorder="1" applyAlignment="1">
      <alignment horizontal="center"/>
    </xf>
    <xf numFmtId="0" fontId="4" fillId="2" borderId="23" xfId="0" applyFont="1" applyFill="1" applyBorder="1" applyAlignment="1">
      <alignment horizontal="center"/>
    </xf>
    <xf numFmtId="164" fontId="2" fillId="0" borderId="12" xfId="0" applyNumberFormat="1" applyFont="1" applyFill="1" applyBorder="1"/>
    <xf numFmtId="164" fontId="2" fillId="0" borderId="9" xfId="0" applyNumberFormat="1" applyFont="1" applyFill="1" applyBorder="1"/>
    <xf numFmtId="164" fontId="2" fillId="0" borderId="10" xfId="0" applyNumberFormat="1" applyFont="1" applyFill="1" applyBorder="1"/>
    <xf numFmtId="164" fontId="3" fillId="0" borderId="7" xfId="0" applyNumberFormat="1" applyFont="1" applyFill="1" applyBorder="1"/>
    <xf numFmtId="164" fontId="2" fillId="0" borderId="26" xfId="0" applyNumberFormat="1" applyFont="1" applyFill="1" applyBorder="1"/>
    <xf numFmtId="164" fontId="2" fillId="0" borderId="25" xfId="0" applyNumberFormat="1" applyFont="1" applyFill="1" applyBorder="1"/>
    <xf numFmtId="164" fontId="3" fillId="0" borderId="7" xfId="0" applyNumberFormat="1" applyFont="1" applyBorder="1"/>
    <xf numFmtId="164" fontId="2" fillId="0" borderId="11" xfId="0" applyNumberFormat="1" applyFont="1" applyFill="1" applyBorder="1"/>
    <xf numFmtId="164" fontId="2" fillId="0" borderId="13" xfId="0" applyNumberFormat="1" applyFont="1" applyFill="1" applyBorder="1"/>
    <xf numFmtId="164" fontId="3" fillId="0" borderId="4" xfId="0" applyNumberFormat="1" applyFont="1" applyBorder="1"/>
    <xf numFmtId="3" fontId="2" fillId="0" borderId="0" xfId="0" applyNumberFormat="1" applyFont="1"/>
    <xf numFmtId="164" fontId="2" fillId="0" borderId="28" xfId="0" applyNumberFormat="1" applyFont="1" applyFill="1" applyBorder="1"/>
    <xf numFmtId="3" fontId="2" fillId="0" borderId="29" xfId="0" applyNumberFormat="1" applyFont="1" applyFill="1" applyBorder="1"/>
    <xf numFmtId="0" fontId="4" fillId="2" borderId="9" xfId="0" applyFont="1" applyFill="1" applyBorder="1" applyAlignment="1">
      <alignment horizontal="center"/>
    </xf>
    <xf numFmtId="0" fontId="5" fillId="0" borderId="32" xfId="0" applyFont="1" applyBorder="1"/>
    <xf numFmtId="0" fontId="0" fillId="0" borderId="32" xfId="0" applyBorder="1"/>
    <xf numFmtId="166" fontId="0" fillId="0" borderId="32" xfId="1" applyNumberFormat="1" applyFont="1" applyBorder="1"/>
    <xf numFmtId="0" fontId="5" fillId="0" borderId="30" xfId="0" applyFont="1" applyBorder="1" applyAlignment="1">
      <alignment horizontal="center"/>
    </xf>
    <xf numFmtId="0" fontId="5" fillId="0" borderId="31" xfId="0" applyFont="1" applyBorder="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xf>
    <xf numFmtId="0" fontId="4" fillId="2" borderId="12" xfId="0" applyFont="1" applyFill="1" applyBorder="1" applyAlignment="1">
      <alignment horizontal="center"/>
    </xf>
    <xf numFmtId="0" fontId="4" fillId="2" borderId="0" xfId="0" applyFont="1" applyFill="1" applyBorder="1" applyAlignment="1">
      <alignment horizontal="center"/>
    </xf>
    <xf numFmtId="0" fontId="4" fillId="2" borderId="10" xfId="0" applyFont="1" applyFill="1" applyBorder="1" applyAlignment="1">
      <alignment horizontal="center"/>
    </xf>
    <xf numFmtId="0" fontId="4" fillId="2" borderId="9" xfId="0" applyFont="1" applyFill="1" applyBorder="1" applyAlignment="1">
      <alignment horizontal="center"/>
    </xf>
    <xf numFmtId="0" fontId="5" fillId="0" borderId="33" xfId="0" applyFont="1" applyBorder="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4" fillId="2" borderId="13" xfId="0" applyFon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9525</xdr:rowOff>
    </xdr:from>
    <xdr:to>
      <xdr:col>19</xdr:col>
      <xdr:colOff>257175</xdr:colOff>
      <xdr:row>11</xdr:row>
      <xdr:rowOff>47625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28800" y="657225"/>
          <a:ext cx="10010775" cy="1171575"/>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400">
            <a:solidFill>
              <a:schemeClr val="bg1"/>
            </a:solidFill>
            <a:effectLst/>
            <a:latin typeface="Arial" panose="020B0604020202020204" pitchFamily="34" charset="0"/>
            <a:ea typeface="+mn-ea"/>
            <a:cs typeface="Arial" panose="020B0604020202020204" pitchFamily="34" charset="0"/>
          </a:endParaRPr>
        </a:p>
        <a:p>
          <a:r>
            <a:rPr lang="en-US" sz="1400">
              <a:solidFill>
                <a:schemeClr val="bg1"/>
              </a:solidFill>
              <a:effectLst/>
              <a:latin typeface="Arial" panose="020B0604020202020204" pitchFamily="34" charset="0"/>
              <a:ea typeface="+mn-ea"/>
              <a:cs typeface="Arial" panose="020B0604020202020204" pitchFamily="34" charset="0"/>
            </a:rPr>
            <a:t>Munich Re prepared this survey on behalf of the Society of Actuaries Reinsurance Section as a service to section members. The participating companies provide the results in response to the survey. These results are not audited and Munich Re, the Society of Actuaries and the Reinsurance Section take no responsibility for the accuracy of the reported figures.</a:t>
          </a:r>
          <a:endParaRPr lang="en-US"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workbookViewId="0">
      <selection activeCell="L15" sqref="L15"/>
    </sheetView>
  </sheetViews>
  <sheetFormatPr defaultRowHeight="12.5" x14ac:dyDescent="0.25"/>
  <sheetData/>
  <printOptions horizontalCentered="1"/>
  <pageMargins left="0.25" right="0.25" top="0.75" bottom="0.75" header="0.3" footer="0.3"/>
  <pageSetup scale="50" orientation="landscape" r:id="rId1"/>
  <headerFooter alignWithMargins="0">
    <oddHeader>&amp;C2019 SOA LIFE REINSURANCE SURVEY</oddHeader>
    <oddFooter>&amp;Rpage &amp;P of &amp;N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82"/>
  <sheetViews>
    <sheetView zoomScale="80" zoomScaleNormal="80" zoomScaleSheetLayoutView="100" workbookViewId="0">
      <selection activeCell="J3" sqref="J3"/>
    </sheetView>
  </sheetViews>
  <sheetFormatPr defaultColWidth="8.81640625" defaultRowHeight="16" customHeight="1" x14ac:dyDescent="0.25"/>
  <cols>
    <col min="1" max="1" width="31.54296875" style="24" customWidth="1"/>
    <col min="2" max="2" width="12.26953125" style="24" customWidth="1"/>
    <col min="3" max="3" width="10.1796875" style="24" bestFit="1" customWidth="1"/>
    <col min="4" max="4" width="9.453125" style="24" bestFit="1" customWidth="1"/>
    <col min="5" max="6" width="11.7265625" style="24" bestFit="1" customWidth="1"/>
    <col min="7" max="7" width="10.26953125" style="24" bestFit="1" customWidth="1"/>
    <col min="8" max="8" width="9.453125" style="24" bestFit="1" customWidth="1"/>
    <col min="9" max="9" width="11.7265625" style="24" bestFit="1" customWidth="1"/>
    <col min="10" max="10" width="12.453125" style="24" customWidth="1"/>
    <col min="11" max="11" width="13.453125" style="24" customWidth="1"/>
    <col min="12" max="12" width="11.7265625" style="24" customWidth="1"/>
    <col min="13" max="13" width="12.1796875" style="24" customWidth="1"/>
    <col min="14" max="14" width="10.453125" style="24" customWidth="1"/>
    <col min="15" max="15" width="9.26953125" style="24" bestFit="1" customWidth="1"/>
    <col min="16" max="16" width="10.26953125" style="24" bestFit="1" customWidth="1"/>
    <col min="17" max="20" width="9.26953125" style="24" bestFit="1" customWidth="1"/>
    <col min="21" max="24" width="8.81640625" style="24"/>
    <col min="25" max="25" width="0" style="24" hidden="1" customWidth="1"/>
    <col min="26" max="26" width="18.1796875" style="24" hidden="1" customWidth="1"/>
    <col min="27" max="30" width="0" style="24" hidden="1" customWidth="1"/>
    <col min="31" max="16384" width="8.81640625" style="24"/>
  </cols>
  <sheetData>
    <row r="1" spans="1:26" ht="16" customHeight="1" x14ac:dyDescent="0.3">
      <c r="A1" s="32" t="s">
        <v>12</v>
      </c>
      <c r="B1" s="32" t="s">
        <v>12</v>
      </c>
      <c r="C1" s="32"/>
      <c r="D1" s="32"/>
      <c r="E1" s="32"/>
      <c r="F1" s="32"/>
      <c r="G1" s="32"/>
      <c r="H1" s="32"/>
      <c r="I1" s="32"/>
      <c r="J1" s="32"/>
      <c r="K1" s="32"/>
      <c r="L1" s="32"/>
      <c r="M1" s="32"/>
      <c r="N1" s="32"/>
      <c r="O1" s="32"/>
      <c r="P1" s="32"/>
      <c r="Q1" s="32"/>
      <c r="R1" s="32"/>
      <c r="S1" s="32"/>
      <c r="T1" s="32"/>
      <c r="U1" s="32"/>
    </row>
    <row r="2" spans="1:26" ht="16" customHeight="1" x14ac:dyDescent="0.3">
      <c r="A2" s="32"/>
      <c r="B2" s="45"/>
      <c r="C2" s="32"/>
      <c r="D2" s="32"/>
      <c r="E2" s="32"/>
      <c r="F2" s="32"/>
      <c r="G2" s="32"/>
      <c r="H2" s="32"/>
      <c r="I2" s="32"/>
      <c r="J2" s="32"/>
      <c r="K2" s="32"/>
      <c r="L2" s="32"/>
      <c r="M2" s="32"/>
      <c r="N2" s="32"/>
      <c r="O2" s="32"/>
      <c r="P2" s="32"/>
      <c r="Q2" s="32"/>
      <c r="R2" s="32"/>
      <c r="S2" s="32"/>
      <c r="T2" s="32"/>
      <c r="U2" s="32"/>
    </row>
    <row r="3" spans="1:26" ht="16" customHeight="1" x14ac:dyDescent="0.3">
      <c r="A3" s="32"/>
      <c r="B3" s="32"/>
      <c r="C3" s="32"/>
      <c r="D3" s="32"/>
      <c r="E3" s="32"/>
      <c r="F3" s="32"/>
      <c r="G3" s="32"/>
      <c r="H3" s="32"/>
      <c r="I3" s="32"/>
      <c r="J3" s="32"/>
      <c r="K3" s="32"/>
      <c r="L3" s="32"/>
      <c r="M3" s="32"/>
      <c r="N3" s="32"/>
      <c r="O3" s="32"/>
      <c r="P3" s="32"/>
      <c r="Q3" s="32"/>
      <c r="R3" s="32"/>
      <c r="S3" s="32"/>
      <c r="T3" s="32"/>
      <c r="U3" s="32"/>
    </row>
    <row r="4" spans="1:26" ht="16" customHeight="1" x14ac:dyDescent="0.3">
      <c r="A4" s="88" t="s">
        <v>46</v>
      </c>
      <c r="B4" s="88"/>
      <c r="C4" s="88"/>
      <c r="D4" s="88"/>
      <c r="E4" s="88"/>
      <c r="F4" s="88"/>
      <c r="G4" s="88"/>
      <c r="H4" s="88"/>
      <c r="I4" s="88"/>
      <c r="J4" s="88"/>
      <c r="K4" s="88"/>
      <c r="L4" s="88"/>
      <c r="M4" s="88"/>
      <c r="N4" s="88"/>
      <c r="O4" s="88"/>
      <c r="P4" s="88"/>
      <c r="Q4" s="88"/>
      <c r="R4" s="88"/>
      <c r="S4" s="88"/>
      <c r="T4" s="88"/>
      <c r="U4" s="88"/>
    </row>
    <row r="5" spans="1:26" ht="16" customHeight="1" thickBot="1" x14ac:dyDescent="0.35">
      <c r="A5" s="32"/>
      <c r="B5" s="32"/>
      <c r="C5" s="32"/>
      <c r="D5" s="32"/>
      <c r="E5" s="32"/>
      <c r="F5" s="32"/>
      <c r="G5" s="32"/>
      <c r="H5" s="32"/>
      <c r="I5" s="32"/>
      <c r="J5" s="32"/>
      <c r="K5" s="32"/>
      <c r="L5" s="32"/>
      <c r="M5" s="32"/>
      <c r="N5" s="32"/>
      <c r="O5" s="32"/>
      <c r="P5" s="32"/>
      <c r="Q5" s="32"/>
      <c r="R5" s="32"/>
      <c r="S5" s="32"/>
      <c r="T5" s="32"/>
      <c r="U5" s="32"/>
    </row>
    <row r="6" spans="1:26" ht="16" customHeight="1" x14ac:dyDescent="0.3">
      <c r="A6" s="48"/>
      <c r="B6" s="49"/>
      <c r="C6" s="49"/>
      <c r="D6" s="49"/>
      <c r="E6" s="49"/>
      <c r="F6" s="49"/>
      <c r="G6" s="49"/>
      <c r="H6" s="49"/>
      <c r="I6" s="49"/>
      <c r="J6" s="49"/>
      <c r="K6" s="49"/>
      <c r="L6" s="49"/>
      <c r="M6" s="49"/>
      <c r="N6" s="49"/>
      <c r="O6" s="49"/>
      <c r="P6" s="49"/>
      <c r="Q6" s="49"/>
      <c r="R6" s="49"/>
      <c r="S6" s="49"/>
      <c r="T6" s="49"/>
      <c r="U6" s="50"/>
    </row>
    <row r="7" spans="1:26" ht="16" customHeight="1" x14ac:dyDescent="0.3">
      <c r="A7" s="51"/>
      <c r="B7" s="91" t="s">
        <v>35</v>
      </c>
      <c r="C7" s="91"/>
      <c r="D7" s="91"/>
      <c r="E7" s="91"/>
      <c r="F7" s="91"/>
      <c r="G7" s="91"/>
      <c r="H7" s="91"/>
      <c r="I7" s="93"/>
      <c r="J7" s="90" t="s">
        <v>23</v>
      </c>
      <c r="K7" s="91"/>
      <c r="L7" s="91"/>
      <c r="M7" s="93"/>
      <c r="N7" s="90" t="s">
        <v>36</v>
      </c>
      <c r="O7" s="91"/>
      <c r="P7" s="91"/>
      <c r="Q7" s="91"/>
      <c r="R7" s="91"/>
      <c r="S7" s="91"/>
      <c r="T7" s="91"/>
      <c r="U7" s="92"/>
    </row>
    <row r="8" spans="1:26" ht="16" customHeight="1" x14ac:dyDescent="0.3">
      <c r="A8" s="54"/>
      <c r="B8" s="52"/>
      <c r="C8" s="52">
        <v>2018</v>
      </c>
      <c r="D8" s="52"/>
      <c r="E8" s="55"/>
      <c r="F8" s="52"/>
      <c r="G8" s="52">
        <v>2019</v>
      </c>
      <c r="H8" s="52"/>
      <c r="I8" s="55"/>
      <c r="J8" s="56"/>
      <c r="K8" s="52"/>
      <c r="L8" s="52"/>
      <c r="M8" s="82" t="s">
        <v>12</v>
      </c>
      <c r="N8" s="52"/>
      <c r="O8" s="52">
        <v>2018</v>
      </c>
      <c r="P8" s="52"/>
      <c r="Q8" s="55"/>
      <c r="R8" s="52"/>
      <c r="S8" s="52">
        <v>2019</v>
      </c>
      <c r="T8" s="52"/>
      <c r="U8" s="53"/>
      <c r="Y8" s="86" t="s">
        <v>55</v>
      </c>
      <c r="Z8" s="87"/>
    </row>
    <row r="9" spans="1:26" ht="16" customHeight="1" thickBot="1" x14ac:dyDescent="0.35">
      <c r="A9" s="58" t="s">
        <v>0</v>
      </c>
      <c r="B9" s="62" t="s">
        <v>1</v>
      </c>
      <c r="C9" s="62" t="s">
        <v>2</v>
      </c>
      <c r="D9" s="62" t="s">
        <v>3</v>
      </c>
      <c r="E9" s="63" t="s">
        <v>4</v>
      </c>
      <c r="F9" s="59" t="s">
        <v>1</v>
      </c>
      <c r="G9" s="59" t="s">
        <v>2</v>
      </c>
      <c r="H9" s="59" t="s">
        <v>3</v>
      </c>
      <c r="I9" s="60" t="s">
        <v>4</v>
      </c>
      <c r="J9" s="59" t="s">
        <v>1</v>
      </c>
      <c r="K9" s="59" t="s">
        <v>2</v>
      </c>
      <c r="L9" s="59" t="s">
        <v>3</v>
      </c>
      <c r="M9" s="60" t="s">
        <v>4</v>
      </c>
      <c r="N9" s="59" t="s">
        <v>1</v>
      </c>
      <c r="O9" s="59" t="s">
        <v>2</v>
      </c>
      <c r="P9" s="59" t="s">
        <v>3</v>
      </c>
      <c r="Q9" s="60" t="s">
        <v>4</v>
      </c>
      <c r="R9" s="59" t="s">
        <v>1</v>
      </c>
      <c r="S9" s="59" t="s">
        <v>2</v>
      </c>
      <c r="T9" s="59" t="s">
        <v>3</v>
      </c>
      <c r="U9" s="61" t="s">
        <v>4</v>
      </c>
      <c r="Y9" s="83" t="s">
        <v>56</v>
      </c>
      <c r="Z9" s="83" t="s">
        <v>57</v>
      </c>
    </row>
    <row r="10" spans="1:26" ht="15" customHeight="1" thickTop="1" x14ac:dyDescent="0.3">
      <c r="A10" s="18" t="s">
        <v>19</v>
      </c>
      <c r="B10" s="19">
        <v>0</v>
      </c>
      <c r="C10" s="19">
        <v>0</v>
      </c>
      <c r="D10" s="19">
        <v>2149.6642430000002</v>
      </c>
      <c r="E10" s="41">
        <v>2149.6642430000002</v>
      </c>
      <c r="F10" s="19">
        <v>0</v>
      </c>
      <c r="G10" s="19">
        <v>0</v>
      </c>
      <c r="H10" s="19">
        <v>2593.7979850000002</v>
      </c>
      <c r="I10" s="20">
        <v>2593.7979850000002</v>
      </c>
      <c r="J10" s="69">
        <v>0</v>
      </c>
      <c r="K10" s="34">
        <v>0</v>
      </c>
      <c r="L10" s="34">
        <v>0.20660609834593593</v>
      </c>
      <c r="M10" s="70">
        <v>0.20660609834593593</v>
      </c>
      <c r="N10" s="34">
        <v>0</v>
      </c>
      <c r="O10" s="34">
        <v>0</v>
      </c>
      <c r="P10" s="34">
        <v>0.33031169386103237</v>
      </c>
      <c r="Q10" s="70">
        <v>3.4247650688702903E-3</v>
      </c>
      <c r="R10" s="34">
        <v>0</v>
      </c>
      <c r="S10" s="34">
        <v>0</v>
      </c>
      <c r="T10" s="34">
        <v>0.37093867021249055</v>
      </c>
      <c r="U10" s="71">
        <v>4.099970501637718E-3</v>
      </c>
      <c r="Y10" s="84">
        <f>_xlfn.RANK.AVG(F10,$F$10:$F$25,0)</f>
        <v>14.5</v>
      </c>
      <c r="Z10" s="84" t="str">
        <f t="shared" ref="Z10:Z25" si="0">$Z$9&amp;Y10</f>
        <v>US_Ord_Recur14.5</v>
      </c>
    </row>
    <row r="11" spans="1:26" ht="15" customHeight="1" x14ac:dyDescent="0.3">
      <c r="A11" s="18" t="s">
        <v>32</v>
      </c>
      <c r="B11" s="19">
        <v>0</v>
      </c>
      <c r="C11" s="19">
        <v>0</v>
      </c>
      <c r="D11" s="19">
        <v>2641</v>
      </c>
      <c r="E11" s="41">
        <v>2641</v>
      </c>
      <c r="F11" s="19">
        <v>0</v>
      </c>
      <c r="G11" s="19">
        <v>0</v>
      </c>
      <c r="H11" s="19">
        <v>3276</v>
      </c>
      <c r="I11" s="20">
        <v>3276</v>
      </c>
      <c r="J11" s="69">
        <v>0</v>
      </c>
      <c r="K11" s="34">
        <v>0</v>
      </c>
      <c r="L11" s="34">
        <v>0.24043922756531616</v>
      </c>
      <c r="M11" s="70">
        <v>0.24043922756531616</v>
      </c>
      <c r="N11" s="34">
        <v>0</v>
      </c>
      <c r="O11" s="34">
        <v>0</v>
      </c>
      <c r="P11" s="34">
        <v>0.40580904033160048</v>
      </c>
      <c r="Q11" s="70">
        <v>4.2075429111030878E-3</v>
      </c>
      <c r="R11" s="34">
        <v>0</v>
      </c>
      <c r="S11" s="34">
        <v>0</v>
      </c>
      <c r="T11" s="34">
        <v>0.46850028053210896</v>
      </c>
      <c r="U11" s="71">
        <v>5.1783151351955277E-3</v>
      </c>
      <c r="Y11" s="84">
        <f t="shared" ref="Y11:Y25" si="1">_xlfn.RANK.AVG(F11,$F$10:$F$25,0)</f>
        <v>14.5</v>
      </c>
      <c r="Z11" s="84" t="str">
        <f t="shared" si="0"/>
        <v>US_Ord_Recur14.5</v>
      </c>
    </row>
    <row r="12" spans="1:26" ht="15" customHeight="1" x14ac:dyDescent="0.3">
      <c r="A12" s="18" t="s">
        <v>14</v>
      </c>
      <c r="B12" s="19">
        <v>19567</v>
      </c>
      <c r="C12" s="19">
        <v>3513</v>
      </c>
      <c r="D12" s="19">
        <v>0</v>
      </c>
      <c r="E12" s="41">
        <v>23080</v>
      </c>
      <c r="F12" s="19">
        <v>20444</v>
      </c>
      <c r="G12" s="19">
        <v>0</v>
      </c>
      <c r="H12" s="19">
        <v>0</v>
      </c>
      <c r="I12" s="20">
        <v>20444</v>
      </c>
      <c r="J12" s="69">
        <v>4.4820360811570502E-2</v>
      </c>
      <c r="K12" s="34">
        <v>-1</v>
      </c>
      <c r="L12" s="34">
        <v>0</v>
      </c>
      <c r="M12" s="70">
        <v>-0.11421143847487002</v>
      </c>
      <c r="N12" s="34">
        <v>3.7588363155772887E-2</v>
      </c>
      <c r="O12" s="34">
        <v>3.4915542458776594E-2</v>
      </c>
      <c r="P12" s="34">
        <v>0</v>
      </c>
      <c r="Q12" s="70">
        <v>3.6770197042127702E-2</v>
      </c>
      <c r="R12" s="34">
        <v>3.8229428551685353E-2</v>
      </c>
      <c r="S12" s="34">
        <v>0</v>
      </c>
      <c r="T12" s="34">
        <v>0</v>
      </c>
      <c r="U12" s="71">
        <v>3.231546844442533E-2</v>
      </c>
      <c r="Y12" s="84">
        <f t="shared" si="1"/>
        <v>8</v>
      </c>
      <c r="Z12" s="84" t="str">
        <f t="shared" si="0"/>
        <v>US_Ord_Recur8</v>
      </c>
    </row>
    <row r="13" spans="1:26" ht="16" customHeight="1" x14ac:dyDescent="0.3">
      <c r="A13" s="18" t="s">
        <v>39</v>
      </c>
      <c r="B13" s="19">
        <v>0</v>
      </c>
      <c r="C13" s="19">
        <v>0</v>
      </c>
      <c r="D13" s="19">
        <v>0</v>
      </c>
      <c r="E13" s="41">
        <v>0</v>
      </c>
      <c r="F13" s="19">
        <v>0</v>
      </c>
      <c r="G13" s="19">
        <v>0</v>
      </c>
      <c r="H13" s="19">
        <v>0</v>
      </c>
      <c r="I13" s="20">
        <v>0</v>
      </c>
      <c r="J13" s="69">
        <v>0</v>
      </c>
      <c r="K13" s="34">
        <v>0</v>
      </c>
      <c r="L13" s="34">
        <v>0</v>
      </c>
      <c r="M13" s="70">
        <v>0</v>
      </c>
      <c r="N13" s="34">
        <v>0</v>
      </c>
      <c r="O13" s="34">
        <v>0</v>
      </c>
      <c r="P13" s="34">
        <v>0</v>
      </c>
      <c r="Q13" s="70">
        <v>0</v>
      </c>
      <c r="R13" s="34">
        <v>0</v>
      </c>
      <c r="S13" s="34">
        <v>0</v>
      </c>
      <c r="T13" s="34">
        <v>0</v>
      </c>
      <c r="U13" s="71">
        <v>0</v>
      </c>
      <c r="Y13" s="84">
        <f t="shared" si="1"/>
        <v>14.5</v>
      </c>
      <c r="Z13" s="84" t="str">
        <f t="shared" si="0"/>
        <v>US_Ord_Recur14.5</v>
      </c>
    </row>
    <row r="14" spans="1:26" ht="16" customHeight="1" x14ac:dyDescent="0.3">
      <c r="A14" s="18" t="s">
        <v>17</v>
      </c>
      <c r="B14" s="19">
        <v>12623.743487000003</v>
      </c>
      <c r="C14" s="19">
        <v>0</v>
      </c>
      <c r="D14" s="19">
        <v>0</v>
      </c>
      <c r="E14" s="41">
        <v>12623.743487000003</v>
      </c>
      <c r="F14" s="19">
        <v>15847.455931800003</v>
      </c>
      <c r="G14" s="19">
        <v>0</v>
      </c>
      <c r="H14" s="19">
        <v>0</v>
      </c>
      <c r="I14" s="20">
        <v>15847.455931800003</v>
      </c>
      <c r="J14" s="69">
        <v>0.25536897578121698</v>
      </c>
      <c r="K14" s="34">
        <v>0</v>
      </c>
      <c r="L14" s="34">
        <v>0</v>
      </c>
      <c r="M14" s="70">
        <v>0.25536897578121698</v>
      </c>
      <c r="N14" s="34">
        <v>2.4250311983169563E-2</v>
      </c>
      <c r="O14" s="34">
        <v>0</v>
      </c>
      <c r="P14" s="34">
        <v>0</v>
      </c>
      <c r="Q14" s="70">
        <v>2.0111678311363363E-2</v>
      </c>
      <c r="R14" s="34">
        <v>2.9634082580254864E-2</v>
      </c>
      <c r="S14" s="34">
        <v>0</v>
      </c>
      <c r="T14" s="34">
        <v>0</v>
      </c>
      <c r="U14" s="71">
        <v>2.5049792706344356E-2</v>
      </c>
      <c r="Y14" s="84">
        <f t="shared" si="1"/>
        <v>9</v>
      </c>
      <c r="Z14" s="84" t="str">
        <f t="shared" si="0"/>
        <v>US_Ord_Recur9</v>
      </c>
    </row>
    <row r="15" spans="1:26" ht="16" customHeight="1" x14ac:dyDescent="0.3">
      <c r="A15" s="18" t="s">
        <v>29</v>
      </c>
      <c r="B15" s="19">
        <v>56300</v>
      </c>
      <c r="C15" s="19">
        <v>16045</v>
      </c>
      <c r="D15" s="19">
        <v>0</v>
      </c>
      <c r="E15" s="41">
        <v>72345</v>
      </c>
      <c r="F15" s="19">
        <v>42910.445998071817</v>
      </c>
      <c r="G15" s="19">
        <v>0</v>
      </c>
      <c r="H15" s="19">
        <v>7.4658662069999986</v>
      </c>
      <c r="I15" s="20">
        <v>42917.911864278816</v>
      </c>
      <c r="J15" s="69">
        <v>-0.23782511548717911</v>
      </c>
      <c r="K15" s="34">
        <v>-1</v>
      </c>
      <c r="L15" s="34">
        <v>0</v>
      </c>
      <c r="M15" s="70">
        <v>-0.40676049672708803</v>
      </c>
      <c r="N15" s="34">
        <v>0.10815274930597504</v>
      </c>
      <c r="O15" s="34">
        <v>0.15947050348735281</v>
      </c>
      <c r="P15" s="34">
        <v>0</v>
      </c>
      <c r="Q15" s="70">
        <v>0.11525736156900905</v>
      </c>
      <c r="R15" s="34">
        <v>8.0240746889270159E-2</v>
      </c>
      <c r="S15" s="34">
        <v>0</v>
      </c>
      <c r="T15" s="34">
        <v>1.0676924335759131E-3</v>
      </c>
      <c r="U15" s="71">
        <v>6.7839582593950773E-2</v>
      </c>
      <c r="Y15" s="84">
        <f t="shared" si="1"/>
        <v>6</v>
      </c>
      <c r="Z15" s="84" t="str">
        <f t="shared" si="0"/>
        <v>US_Ord_Recur6</v>
      </c>
    </row>
    <row r="16" spans="1:26" ht="16" customHeight="1" x14ac:dyDescent="0.3">
      <c r="A16" s="18" t="s">
        <v>26</v>
      </c>
      <c r="B16" s="19">
        <v>93015.220933279095</v>
      </c>
      <c r="C16" s="19">
        <v>55124.117616999996</v>
      </c>
      <c r="D16" s="19">
        <v>0</v>
      </c>
      <c r="E16" s="41">
        <v>148139.33855027909</v>
      </c>
      <c r="F16" s="19">
        <v>99680.01337994494</v>
      </c>
      <c r="G16" s="19">
        <v>55479.829199</v>
      </c>
      <c r="H16" s="19">
        <v>0</v>
      </c>
      <c r="I16" s="20">
        <v>155159.84257894492</v>
      </c>
      <c r="J16" s="69">
        <v>7.1652707801947574E-2</v>
      </c>
      <c r="K16" s="34">
        <v>6.4529211056306122E-3</v>
      </c>
      <c r="L16" s="34">
        <v>0</v>
      </c>
      <c r="M16" s="70">
        <v>4.7391220302249737E-2</v>
      </c>
      <c r="N16" s="34">
        <v>0.17868298172711927</v>
      </c>
      <c r="O16" s="34">
        <v>0.54787602310246464</v>
      </c>
      <c r="P16" s="34">
        <v>0</v>
      </c>
      <c r="Q16" s="70">
        <v>0.23601008094385731</v>
      </c>
      <c r="R16" s="34">
        <v>0.18639747356386446</v>
      </c>
      <c r="S16" s="34">
        <v>0.61051100563426652</v>
      </c>
      <c r="T16" s="34">
        <v>0</v>
      </c>
      <c r="U16" s="71">
        <v>0.2452584130650507</v>
      </c>
      <c r="Y16" s="84">
        <f t="shared" si="1"/>
        <v>4</v>
      </c>
      <c r="Z16" s="84" t="str">
        <f t="shared" si="0"/>
        <v>US_Ord_Recur4</v>
      </c>
    </row>
    <row r="17" spans="1:26" ht="16" customHeight="1" x14ac:dyDescent="0.3">
      <c r="A17" s="18" t="s">
        <v>7</v>
      </c>
      <c r="B17" s="19">
        <v>8636.0445756999998</v>
      </c>
      <c r="C17" s="19">
        <v>2.339531</v>
      </c>
      <c r="D17" s="19">
        <v>0</v>
      </c>
      <c r="E17" s="41">
        <v>8638.3841066999994</v>
      </c>
      <c r="F17" s="19">
        <v>9149.723448499999</v>
      </c>
      <c r="G17" s="19">
        <v>0</v>
      </c>
      <c r="H17" s="19">
        <v>0</v>
      </c>
      <c r="I17" s="20">
        <v>9149.723448499999</v>
      </c>
      <c r="J17" s="69">
        <v>5.9480803775073463E-2</v>
      </c>
      <c r="K17" s="34">
        <v>-1</v>
      </c>
      <c r="L17" s="34">
        <v>0</v>
      </c>
      <c r="M17" s="70">
        <v>5.9193864903900342E-2</v>
      </c>
      <c r="N17" s="34">
        <v>1.658991055046017E-2</v>
      </c>
      <c r="O17" s="34">
        <v>2.3252489030493614E-5</v>
      </c>
      <c r="P17" s="34">
        <v>0</v>
      </c>
      <c r="Q17" s="70">
        <v>1.3762352067978479E-2</v>
      </c>
      <c r="R17" s="34">
        <v>1.7109601782533301E-2</v>
      </c>
      <c r="S17" s="34">
        <v>0</v>
      </c>
      <c r="T17" s="34">
        <v>0</v>
      </c>
      <c r="U17" s="71">
        <v>1.4462805682607133E-2</v>
      </c>
      <c r="Y17" s="84">
        <f t="shared" si="1"/>
        <v>11</v>
      </c>
      <c r="Z17" s="84" t="str">
        <f t="shared" si="0"/>
        <v>US_Ord_Recur11</v>
      </c>
    </row>
    <row r="18" spans="1:26" ht="16" customHeight="1" x14ac:dyDescent="0.3">
      <c r="A18" s="18" t="s">
        <v>18</v>
      </c>
      <c r="B18" s="19">
        <v>0</v>
      </c>
      <c r="C18" s="19">
        <v>0</v>
      </c>
      <c r="D18" s="19">
        <v>1717.3228581300002</v>
      </c>
      <c r="E18" s="41">
        <v>1717.3228581300002</v>
      </c>
      <c r="F18" s="19">
        <v>0</v>
      </c>
      <c r="G18" s="19">
        <v>0</v>
      </c>
      <c r="H18" s="19">
        <v>1115.26131074</v>
      </c>
      <c r="I18" s="20">
        <v>1115.26131074</v>
      </c>
      <c r="J18" s="69">
        <v>0</v>
      </c>
      <c r="K18" s="34">
        <v>0</v>
      </c>
      <c r="L18" s="34">
        <v>-0.35058145563006565</v>
      </c>
      <c r="M18" s="70">
        <v>-0.35058145563006565</v>
      </c>
      <c r="N18" s="34">
        <v>0</v>
      </c>
      <c r="O18" s="34">
        <v>0</v>
      </c>
      <c r="P18" s="34">
        <v>0.26387926580736715</v>
      </c>
      <c r="Q18" s="70">
        <v>2.7359748647482682E-3</v>
      </c>
      <c r="R18" s="34">
        <v>0</v>
      </c>
      <c r="S18" s="34">
        <v>0</v>
      </c>
      <c r="T18" s="34">
        <v>0.15949335682182464</v>
      </c>
      <c r="U18" s="71">
        <v>1.7628737866614607E-3</v>
      </c>
      <c r="Y18" s="84">
        <f t="shared" si="1"/>
        <v>14.5</v>
      </c>
      <c r="Z18" s="84" t="str">
        <f t="shared" si="0"/>
        <v>US_Ord_Recur14.5</v>
      </c>
    </row>
    <row r="19" spans="1:26" ht="16" customHeight="1" x14ac:dyDescent="0.3">
      <c r="A19" s="18" t="s">
        <v>42</v>
      </c>
      <c r="B19" s="19">
        <v>13644</v>
      </c>
      <c r="C19" s="19">
        <v>0</v>
      </c>
      <c r="D19" s="19">
        <v>0</v>
      </c>
      <c r="E19" s="41">
        <v>13644</v>
      </c>
      <c r="F19" s="19">
        <v>11141</v>
      </c>
      <c r="G19" s="19">
        <v>0</v>
      </c>
      <c r="H19" s="19">
        <v>0</v>
      </c>
      <c r="I19" s="20">
        <v>11141</v>
      </c>
      <c r="J19" s="69">
        <v>-0.18345060099677513</v>
      </c>
      <c r="K19" s="34">
        <v>0</v>
      </c>
      <c r="L19" s="34">
        <v>0</v>
      </c>
      <c r="M19" s="70">
        <v>-0.18345060099677513</v>
      </c>
      <c r="N19" s="34">
        <v>2.6210232886868978E-2</v>
      </c>
      <c r="O19" s="34">
        <v>0</v>
      </c>
      <c r="P19" s="34">
        <v>0</v>
      </c>
      <c r="Q19" s="70">
        <v>2.1737113017451924E-2</v>
      </c>
      <c r="R19" s="34">
        <v>2.0833206001483393E-2</v>
      </c>
      <c r="S19" s="34">
        <v>0</v>
      </c>
      <c r="T19" s="34">
        <v>0</v>
      </c>
      <c r="U19" s="71">
        <v>1.7610381233581617E-2</v>
      </c>
      <c r="Y19" s="84">
        <f t="shared" si="1"/>
        <v>10</v>
      </c>
      <c r="Z19" s="84" t="str">
        <f t="shared" si="0"/>
        <v>US_Ord_Recur10</v>
      </c>
    </row>
    <row r="20" spans="1:26" ht="16" customHeight="1" x14ac:dyDescent="0.3">
      <c r="A20" s="18" t="s">
        <v>11</v>
      </c>
      <c r="B20" s="19">
        <v>5</v>
      </c>
      <c r="C20" s="19">
        <v>0</v>
      </c>
      <c r="D20" s="19">
        <v>0</v>
      </c>
      <c r="E20" s="41">
        <v>5</v>
      </c>
      <c r="F20" s="19">
        <v>1</v>
      </c>
      <c r="G20" s="19">
        <v>0</v>
      </c>
      <c r="H20" s="19">
        <v>0</v>
      </c>
      <c r="I20" s="20">
        <v>1</v>
      </c>
      <c r="J20" s="69">
        <v>-0.8</v>
      </c>
      <c r="K20" s="34">
        <v>0</v>
      </c>
      <c r="L20" s="34">
        <v>0</v>
      </c>
      <c r="M20" s="70">
        <v>-0.8</v>
      </c>
      <c r="N20" s="34">
        <v>9.6050399028397015E-6</v>
      </c>
      <c r="O20" s="34">
        <v>0</v>
      </c>
      <c r="P20" s="34">
        <v>0</v>
      </c>
      <c r="Q20" s="70">
        <v>7.9658139172720327E-6</v>
      </c>
      <c r="R20" s="34">
        <v>1.8699583521661783E-6</v>
      </c>
      <c r="S20" s="34">
        <v>0</v>
      </c>
      <c r="T20" s="34">
        <v>0</v>
      </c>
      <c r="U20" s="71">
        <v>1.5806822757007107E-6</v>
      </c>
      <c r="Y20" s="84">
        <f t="shared" si="1"/>
        <v>12</v>
      </c>
      <c r="Z20" s="84" t="str">
        <f t="shared" si="0"/>
        <v>US_Ord_Recur12</v>
      </c>
    </row>
    <row r="21" spans="1:26" ht="16" customHeight="1" x14ac:dyDescent="0.3">
      <c r="A21" s="18" t="s">
        <v>45</v>
      </c>
      <c r="B21" s="19">
        <v>94150.749619709997</v>
      </c>
      <c r="C21" s="19">
        <v>325.76083666</v>
      </c>
      <c r="D21" s="19">
        <v>0</v>
      </c>
      <c r="E21" s="41">
        <v>94476.510456370001</v>
      </c>
      <c r="F21" s="19">
        <v>95839.451821950017</v>
      </c>
      <c r="G21" s="19">
        <v>3535.46194453</v>
      </c>
      <c r="H21" s="19">
        <v>0</v>
      </c>
      <c r="I21" s="20">
        <v>99374.913766480022</v>
      </c>
      <c r="J21" s="69">
        <v>1.7936152490139051E-2</v>
      </c>
      <c r="K21" s="34">
        <v>9.8529373290503877</v>
      </c>
      <c r="L21" s="34">
        <v>0</v>
      </c>
      <c r="M21" s="70">
        <v>5.1847843304629063E-2</v>
      </c>
      <c r="N21" s="34">
        <v>0.18086434139591687</v>
      </c>
      <c r="O21" s="34">
        <v>3.2377216976398567E-3</v>
      </c>
      <c r="P21" s="34">
        <v>0</v>
      </c>
      <c r="Q21" s="70">
        <v>0.15051646036972979</v>
      </c>
      <c r="R21" s="34">
        <v>0.1792157834014835</v>
      </c>
      <c r="S21" s="34">
        <v>3.8904921992362486E-2</v>
      </c>
      <c r="T21" s="34">
        <v>0</v>
      </c>
      <c r="U21" s="71">
        <v>0.15708016483996151</v>
      </c>
      <c r="Y21" s="84">
        <f t="shared" si="1"/>
        <v>5</v>
      </c>
      <c r="Z21" s="84" t="str">
        <f t="shared" si="0"/>
        <v>US_Ord_Recur5</v>
      </c>
    </row>
    <row r="22" spans="1:26" ht="16" customHeight="1" x14ac:dyDescent="0.3">
      <c r="A22" s="18" t="s">
        <v>54</v>
      </c>
      <c r="B22" s="19">
        <v>14235</v>
      </c>
      <c r="C22" s="19">
        <v>0</v>
      </c>
      <c r="D22" s="19">
        <v>0</v>
      </c>
      <c r="E22" s="41">
        <v>14235</v>
      </c>
      <c r="F22" s="19">
        <v>20655.579253106003</v>
      </c>
      <c r="G22" s="19">
        <v>0</v>
      </c>
      <c r="H22" s="19">
        <v>0</v>
      </c>
      <c r="I22" s="20">
        <v>20655.579253106003</v>
      </c>
      <c r="J22" s="69">
        <v>0.45104174591541996</v>
      </c>
      <c r="K22" s="34">
        <v>0</v>
      </c>
      <c r="L22" s="34">
        <v>0</v>
      </c>
      <c r="M22" s="70">
        <v>0.45104174591541996</v>
      </c>
      <c r="N22" s="34">
        <v>2.7345548603384631E-2</v>
      </c>
      <c r="O22" s="34">
        <v>0</v>
      </c>
      <c r="P22" s="34">
        <v>0</v>
      </c>
      <c r="Q22" s="70">
        <v>2.2678672222473478E-2</v>
      </c>
      <c r="R22" s="34">
        <v>3.8625072943176006E-2</v>
      </c>
      <c r="S22" s="34">
        <v>0</v>
      </c>
      <c r="T22" s="34">
        <v>0</v>
      </c>
      <c r="U22" s="71">
        <v>3.2649908019715984E-2</v>
      </c>
      <c r="Y22" s="84">
        <f t="shared" si="1"/>
        <v>7</v>
      </c>
      <c r="Z22" s="84" t="str">
        <f t="shared" si="0"/>
        <v>US_Ord_Recur7</v>
      </c>
    </row>
    <row r="23" spans="1:26" ht="16" customHeight="1" x14ac:dyDescent="0.3">
      <c r="A23" s="18" t="s">
        <v>40</v>
      </c>
      <c r="B23" s="19">
        <v>114653</v>
      </c>
      <c r="C23" s="19">
        <v>25604</v>
      </c>
      <c r="D23" s="19">
        <v>0</v>
      </c>
      <c r="E23" s="41">
        <v>140257</v>
      </c>
      <c r="F23" s="19">
        <v>113458</v>
      </c>
      <c r="G23" s="19">
        <v>534</v>
      </c>
      <c r="H23" s="19">
        <v>0</v>
      </c>
      <c r="I23" s="20">
        <v>113992</v>
      </c>
      <c r="J23" s="69">
        <v>-1.0422753874735071E-2</v>
      </c>
      <c r="K23" s="34">
        <v>-0.97914388376816119</v>
      </c>
      <c r="L23" s="34">
        <v>0</v>
      </c>
      <c r="M23" s="70">
        <v>-0.18726338079382848</v>
      </c>
      <c r="N23" s="34">
        <v>0.22024932799605607</v>
      </c>
      <c r="O23" s="34">
        <v>0.25447695676473553</v>
      </c>
      <c r="P23" s="34">
        <v>0</v>
      </c>
      <c r="Q23" s="70">
        <v>0.22345223251896471</v>
      </c>
      <c r="R23" s="34">
        <v>0.21216173472007027</v>
      </c>
      <c r="S23" s="34">
        <v>5.8762415406746525E-3</v>
      </c>
      <c r="T23" s="34">
        <v>0</v>
      </c>
      <c r="U23" s="71">
        <v>0.1801851339716754</v>
      </c>
      <c r="Y23" s="84">
        <f t="shared" si="1"/>
        <v>2</v>
      </c>
      <c r="Z23" s="84" t="str">
        <f t="shared" si="0"/>
        <v>US_Ord_Recur2</v>
      </c>
    </row>
    <row r="24" spans="1:26" ht="16" customHeight="1" thickBot="1" x14ac:dyDescent="0.35">
      <c r="A24" s="18" t="s">
        <v>16</v>
      </c>
      <c r="B24" s="19">
        <v>93730.285962758178</v>
      </c>
      <c r="C24" s="19">
        <v>0</v>
      </c>
      <c r="D24" s="19">
        <v>0</v>
      </c>
      <c r="E24" s="41">
        <v>93730.285962758178</v>
      </c>
      <c r="F24" s="19">
        <v>105644.59865054289</v>
      </c>
      <c r="G24" s="19">
        <v>31325.121745</v>
      </c>
      <c r="H24" s="19">
        <v>0</v>
      </c>
      <c r="I24" s="20">
        <v>136969.72039554288</v>
      </c>
      <c r="J24" s="69">
        <v>0.1271127316577122</v>
      </c>
      <c r="K24" s="34">
        <v>0</v>
      </c>
      <c r="L24" s="34">
        <v>0</v>
      </c>
      <c r="M24" s="70">
        <v>0.46131764123673979</v>
      </c>
      <c r="N24" s="34">
        <v>0.18005662735537364</v>
      </c>
      <c r="O24" s="34">
        <v>0</v>
      </c>
      <c r="P24" s="34">
        <v>0</v>
      </c>
      <c r="Q24" s="70">
        <v>0.1493276032784053</v>
      </c>
      <c r="R24" s="34">
        <v>0.19755099960782646</v>
      </c>
      <c r="S24" s="34">
        <v>0.34470783083269635</v>
      </c>
      <c r="T24" s="34">
        <v>0</v>
      </c>
      <c r="U24" s="71">
        <v>0.21650560933691676</v>
      </c>
      <c r="Y24" s="84">
        <f t="shared" si="1"/>
        <v>3</v>
      </c>
      <c r="Z24" s="84" t="str">
        <f t="shared" si="0"/>
        <v>US_Ord_Recur3</v>
      </c>
    </row>
    <row r="25" spans="1:26" ht="16" customHeight="1" thickBot="1" x14ac:dyDescent="0.35">
      <c r="A25" s="26" t="s">
        <v>8</v>
      </c>
      <c r="B25" s="27">
        <v>520560.0445784473</v>
      </c>
      <c r="C25" s="27">
        <v>100614.21798466</v>
      </c>
      <c r="D25" s="27">
        <v>6507.9871011300002</v>
      </c>
      <c r="E25" s="28">
        <v>627682.24966423726</v>
      </c>
      <c r="F25" s="27">
        <v>534771.26848391572</v>
      </c>
      <c r="G25" s="27">
        <v>90874.412888530002</v>
      </c>
      <c r="H25" s="27">
        <v>6992.525161947</v>
      </c>
      <c r="I25" s="27">
        <v>632638.20653439267</v>
      </c>
      <c r="J25" s="72">
        <v>2.7299874536042722E-2</v>
      </c>
      <c r="K25" s="29">
        <v>-9.6803466659304241E-2</v>
      </c>
      <c r="L25" s="29">
        <v>7.4452830543082688E-2</v>
      </c>
      <c r="M25" s="30">
        <v>7.8956460419367797E-3</v>
      </c>
      <c r="N25" s="29">
        <v>1</v>
      </c>
      <c r="O25" s="29">
        <v>0.99999999999999978</v>
      </c>
      <c r="P25" s="29">
        <v>1</v>
      </c>
      <c r="Q25" s="30">
        <v>1</v>
      </c>
      <c r="R25" s="29">
        <v>1</v>
      </c>
      <c r="S25" s="29">
        <v>1</v>
      </c>
      <c r="T25" s="29">
        <v>1</v>
      </c>
      <c r="U25" s="31">
        <v>0.99999999999999989</v>
      </c>
      <c r="Y25" s="84">
        <f t="shared" si="1"/>
        <v>1</v>
      </c>
      <c r="Z25" s="84" t="str">
        <f t="shared" si="0"/>
        <v>US_Ord_Recur1</v>
      </c>
    </row>
    <row r="26" spans="1:26" ht="16" customHeight="1" x14ac:dyDescent="0.3">
      <c r="A26" s="1" t="s">
        <v>12</v>
      </c>
      <c r="B26"/>
      <c r="C26"/>
      <c r="D26"/>
      <c r="E26"/>
    </row>
    <row r="27" spans="1:26" ht="16" customHeight="1" x14ac:dyDescent="0.3">
      <c r="A27" s="14"/>
      <c r="B27" s="47" t="s">
        <v>12</v>
      </c>
      <c r="C27" s="32"/>
      <c r="D27" s="32"/>
      <c r="E27" s="32"/>
      <c r="F27"/>
      <c r="G27"/>
      <c r="H27"/>
      <c r="I27"/>
      <c r="J27"/>
      <c r="K27" s="32"/>
      <c r="L27" s="32"/>
      <c r="M27" s="32"/>
      <c r="N27" s="32"/>
      <c r="O27" s="32"/>
      <c r="P27" s="32"/>
      <c r="Q27" s="32"/>
      <c r="R27" s="32"/>
      <c r="S27" s="32"/>
      <c r="T27" s="32"/>
      <c r="U27" s="32"/>
    </row>
    <row r="28" spans="1:26" ht="16" customHeight="1" x14ac:dyDescent="0.3">
      <c r="P28" s="32"/>
      <c r="Q28" s="32"/>
      <c r="R28" s="32"/>
      <c r="S28" s="32"/>
      <c r="T28" s="32"/>
      <c r="U28" s="32"/>
    </row>
    <row r="29" spans="1:26" ht="16" customHeight="1" x14ac:dyDescent="0.3">
      <c r="A29" s="32"/>
      <c r="B29" s="45"/>
      <c r="C29" s="32"/>
      <c r="D29" s="32"/>
      <c r="E29" s="32"/>
      <c r="F29" s="32"/>
      <c r="G29" s="32"/>
      <c r="H29" s="32"/>
      <c r="I29" s="32"/>
      <c r="J29" s="32"/>
      <c r="K29" s="32"/>
      <c r="L29" s="32"/>
      <c r="M29" s="32"/>
      <c r="N29" s="32"/>
      <c r="O29" s="32"/>
      <c r="P29" s="32"/>
      <c r="Q29" s="32"/>
      <c r="R29" s="32"/>
      <c r="S29" s="32"/>
      <c r="T29" s="32"/>
      <c r="U29" s="32"/>
    </row>
    <row r="30" spans="1:26" ht="16" customHeight="1" x14ac:dyDescent="0.3">
      <c r="A30" s="32"/>
      <c r="B30" s="32"/>
      <c r="C30" s="32"/>
      <c r="D30" s="32"/>
      <c r="E30" s="32"/>
      <c r="F30" s="32"/>
      <c r="G30" s="32"/>
      <c r="H30" s="32"/>
      <c r="I30" s="32"/>
      <c r="J30" s="32"/>
      <c r="K30" s="32"/>
      <c r="L30" s="32"/>
      <c r="M30" s="32"/>
      <c r="N30" s="32"/>
      <c r="O30" s="32"/>
      <c r="P30" s="32"/>
      <c r="Q30" s="32"/>
      <c r="R30" s="32"/>
      <c r="S30" s="32"/>
      <c r="T30" s="32"/>
      <c r="U30" s="32"/>
    </row>
    <row r="31" spans="1:26" ht="16" customHeight="1" x14ac:dyDescent="0.3">
      <c r="A31" s="88" t="s">
        <v>47</v>
      </c>
      <c r="B31" s="88"/>
      <c r="C31" s="88"/>
      <c r="D31" s="88"/>
      <c r="E31" s="88"/>
      <c r="F31" s="88"/>
      <c r="G31" s="88"/>
      <c r="H31" s="88"/>
      <c r="I31" s="88"/>
      <c r="J31" s="88"/>
      <c r="K31" s="88"/>
      <c r="L31" s="88"/>
      <c r="M31" s="88"/>
      <c r="N31" s="88"/>
      <c r="O31" s="88"/>
      <c r="P31" s="88"/>
      <c r="Q31" s="88"/>
      <c r="R31" s="88"/>
      <c r="S31" s="88"/>
      <c r="T31" s="88"/>
      <c r="U31" s="88"/>
    </row>
    <row r="32" spans="1:26" ht="16" customHeight="1" thickBot="1" x14ac:dyDescent="0.35">
      <c r="A32" s="32"/>
      <c r="B32" s="32"/>
      <c r="C32" s="32"/>
      <c r="D32" s="32"/>
      <c r="E32" s="32"/>
      <c r="F32" s="32"/>
      <c r="G32" s="32"/>
      <c r="H32" s="32"/>
      <c r="I32" s="32"/>
      <c r="J32" s="32"/>
      <c r="K32" s="32"/>
      <c r="L32" s="32"/>
      <c r="M32" s="32"/>
      <c r="N32" s="32"/>
      <c r="O32" s="32"/>
      <c r="P32" s="32"/>
      <c r="Q32" s="32"/>
      <c r="R32" s="32"/>
      <c r="S32" s="32"/>
      <c r="T32" s="32"/>
      <c r="U32" s="32"/>
    </row>
    <row r="33" spans="1:21" ht="16" customHeight="1" x14ac:dyDescent="0.3">
      <c r="A33" s="48"/>
      <c r="B33" s="49"/>
      <c r="C33" s="49"/>
      <c r="D33" s="49"/>
      <c r="E33" s="49"/>
      <c r="F33" s="49"/>
      <c r="G33" s="49"/>
      <c r="H33" s="49"/>
      <c r="I33" s="49"/>
      <c r="J33" s="49"/>
      <c r="K33" s="49"/>
      <c r="L33" s="49"/>
      <c r="M33" s="49"/>
      <c r="N33" s="49"/>
      <c r="O33" s="49"/>
      <c r="P33" s="49"/>
      <c r="Q33" s="49"/>
      <c r="R33" s="49"/>
      <c r="S33" s="49"/>
      <c r="T33" s="49"/>
      <c r="U33" s="50"/>
    </row>
    <row r="34" spans="1:21" ht="16" customHeight="1" x14ac:dyDescent="0.3">
      <c r="A34" s="51"/>
      <c r="B34" s="91" t="s">
        <v>34</v>
      </c>
      <c r="C34" s="91"/>
      <c r="D34" s="91"/>
      <c r="E34" s="91"/>
      <c r="F34" s="91"/>
      <c r="G34" s="91"/>
      <c r="H34" s="91"/>
      <c r="I34" s="93"/>
      <c r="J34" s="90" t="s">
        <v>23</v>
      </c>
      <c r="K34" s="91"/>
      <c r="L34" s="91"/>
      <c r="M34" s="93"/>
      <c r="N34" s="90" t="s">
        <v>36</v>
      </c>
      <c r="O34" s="91"/>
      <c r="P34" s="91"/>
      <c r="Q34" s="91"/>
      <c r="R34" s="91"/>
      <c r="S34" s="91"/>
      <c r="T34" s="91"/>
      <c r="U34" s="92"/>
    </row>
    <row r="35" spans="1:21" ht="16" customHeight="1" x14ac:dyDescent="0.3">
      <c r="A35" s="54"/>
      <c r="B35" s="52"/>
      <c r="C35" s="52">
        <v>2018</v>
      </c>
      <c r="D35" s="52"/>
      <c r="E35" s="55"/>
      <c r="F35" s="52"/>
      <c r="G35" s="52">
        <v>2019</v>
      </c>
      <c r="H35" s="52"/>
      <c r="I35" s="52"/>
      <c r="J35" s="56"/>
      <c r="K35" s="52"/>
      <c r="L35" s="52"/>
      <c r="M35" s="82" t="s">
        <v>12</v>
      </c>
      <c r="N35" s="52"/>
      <c r="O35" s="52">
        <v>2018</v>
      </c>
      <c r="P35" s="52"/>
      <c r="Q35" s="55"/>
      <c r="R35" s="52"/>
      <c r="S35" s="52">
        <v>2019</v>
      </c>
      <c r="T35" s="52"/>
      <c r="U35" s="53"/>
    </row>
    <row r="36" spans="1:21" ht="16" customHeight="1" thickBot="1" x14ac:dyDescent="0.35">
      <c r="A36" s="58" t="s">
        <v>0</v>
      </c>
      <c r="B36" s="59" t="s">
        <v>1</v>
      </c>
      <c r="C36" s="59" t="s">
        <v>2</v>
      </c>
      <c r="D36" s="59" t="s">
        <v>3</v>
      </c>
      <c r="E36" s="60" t="s">
        <v>4</v>
      </c>
      <c r="F36" s="59" t="s">
        <v>1</v>
      </c>
      <c r="G36" s="59" t="s">
        <v>2</v>
      </c>
      <c r="H36" s="59" t="s">
        <v>3</v>
      </c>
      <c r="I36" s="60" t="s">
        <v>4</v>
      </c>
      <c r="J36" s="59" t="s">
        <v>1</v>
      </c>
      <c r="K36" s="59" t="s">
        <v>2</v>
      </c>
      <c r="L36" s="59" t="s">
        <v>3</v>
      </c>
      <c r="M36" s="60" t="s">
        <v>4</v>
      </c>
      <c r="N36" s="59" t="s">
        <v>1</v>
      </c>
      <c r="O36" s="59" t="s">
        <v>2</v>
      </c>
      <c r="P36" s="59" t="s">
        <v>3</v>
      </c>
      <c r="Q36" s="60" t="s">
        <v>4</v>
      </c>
      <c r="R36" s="59" t="s">
        <v>1</v>
      </c>
      <c r="S36" s="59" t="s">
        <v>2</v>
      </c>
      <c r="T36" s="59" t="s">
        <v>3</v>
      </c>
      <c r="U36" s="61" t="s">
        <v>4</v>
      </c>
    </row>
    <row r="37" spans="1:21" ht="16" customHeight="1" thickTop="1" x14ac:dyDescent="0.3">
      <c r="A37" s="18" t="s">
        <v>19</v>
      </c>
      <c r="B37" s="19">
        <v>0</v>
      </c>
      <c r="C37" s="19">
        <v>0</v>
      </c>
      <c r="D37" s="19">
        <v>25094.965474782715</v>
      </c>
      <c r="E37" s="20">
        <v>25094.965474782715</v>
      </c>
      <c r="F37" s="19">
        <v>0</v>
      </c>
      <c r="G37" s="19">
        <v>0</v>
      </c>
      <c r="H37" s="19">
        <v>26341.372398668107</v>
      </c>
      <c r="I37" s="20">
        <v>26341.372398668107</v>
      </c>
      <c r="J37" s="69">
        <v>0</v>
      </c>
      <c r="K37" s="34">
        <v>0</v>
      </c>
      <c r="L37" s="34">
        <v>4.9667608634005649E-2</v>
      </c>
      <c r="M37" s="70">
        <v>4.9667608634005649E-2</v>
      </c>
      <c r="N37" s="34">
        <v>0</v>
      </c>
      <c r="O37" s="34">
        <v>0</v>
      </c>
      <c r="P37" s="34">
        <v>6.5459079389855665E-2</v>
      </c>
      <c r="Q37" s="70">
        <v>2.9581466095082408E-3</v>
      </c>
      <c r="R37" s="34">
        <v>0</v>
      </c>
      <c r="S37" s="34">
        <v>0</v>
      </c>
      <c r="T37" s="34">
        <v>7.4320768496531034E-2</v>
      </c>
      <c r="U37" s="71">
        <v>3.1316113844574505E-3</v>
      </c>
    </row>
    <row r="38" spans="1:21" ht="16" customHeight="1" x14ac:dyDescent="0.3">
      <c r="A38" s="18" t="s">
        <v>32</v>
      </c>
      <c r="B38" s="19">
        <v>0</v>
      </c>
      <c r="C38" s="19">
        <v>0</v>
      </c>
      <c r="D38" s="19">
        <v>161865</v>
      </c>
      <c r="E38" s="20">
        <v>161865</v>
      </c>
      <c r="F38" s="19">
        <v>0</v>
      </c>
      <c r="G38" s="19">
        <v>0</v>
      </c>
      <c r="H38" s="19">
        <v>151780</v>
      </c>
      <c r="I38" s="20">
        <v>151780</v>
      </c>
      <c r="J38" s="69">
        <v>0</v>
      </c>
      <c r="K38" s="34">
        <v>0</v>
      </c>
      <c r="L38" s="34">
        <v>-6.2305007259135702E-2</v>
      </c>
      <c r="M38" s="70">
        <v>-6.2305007259135702E-2</v>
      </c>
      <c r="N38" s="34">
        <v>0</v>
      </c>
      <c r="O38" s="34">
        <v>0</v>
      </c>
      <c r="P38" s="34">
        <v>0.42221751195817209</v>
      </c>
      <c r="Q38" s="70">
        <v>1.9080337107026734E-2</v>
      </c>
      <c r="R38" s="34">
        <v>0</v>
      </c>
      <c r="S38" s="34">
        <v>0</v>
      </c>
      <c r="T38" s="34">
        <v>0.42823912405466957</v>
      </c>
      <c r="U38" s="71">
        <v>1.8044465137928241E-2</v>
      </c>
    </row>
    <row r="39" spans="1:21" ht="16" customHeight="1" x14ac:dyDescent="0.3">
      <c r="A39" s="18" t="s">
        <v>14</v>
      </c>
      <c r="B39" s="19">
        <v>200564</v>
      </c>
      <c r="C39" s="19">
        <v>61409</v>
      </c>
      <c r="D39" s="19">
        <v>0</v>
      </c>
      <c r="E39" s="20">
        <v>261973</v>
      </c>
      <c r="F39" s="19">
        <v>201849</v>
      </c>
      <c r="G39" s="19">
        <v>54455</v>
      </c>
      <c r="H39" s="19">
        <v>0</v>
      </c>
      <c r="I39" s="20">
        <v>256304</v>
      </c>
      <c r="J39" s="69">
        <v>6.4069324504896193E-3</v>
      </c>
      <c r="K39" s="34">
        <v>-0.11324073018612907</v>
      </c>
      <c r="L39" s="34">
        <v>0</v>
      </c>
      <c r="M39" s="70">
        <v>-2.1639634618834766E-2</v>
      </c>
      <c r="N39" s="34">
        <v>2.9957963099258328E-2</v>
      </c>
      <c r="O39" s="34">
        <v>4.3703608638148032E-2</v>
      </c>
      <c r="P39" s="34">
        <v>0</v>
      </c>
      <c r="Q39" s="70">
        <v>3.0880876983530193E-2</v>
      </c>
      <c r="R39" s="34">
        <v>3.0060025559917967E-2</v>
      </c>
      <c r="S39" s="34">
        <v>4.0572935387157755E-2</v>
      </c>
      <c r="T39" s="34">
        <v>0</v>
      </c>
      <c r="U39" s="71">
        <v>3.0470869631779945E-2</v>
      </c>
    </row>
    <row r="40" spans="1:21" ht="16" customHeight="1" x14ac:dyDescent="0.3">
      <c r="A40" s="18" t="s">
        <v>39</v>
      </c>
      <c r="B40" s="19">
        <v>86937.470690999995</v>
      </c>
      <c r="C40" s="19">
        <v>2332.9241219999999</v>
      </c>
      <c r="D40" s="19">
        <v>5.101583999999999</v>
      </c>
      <c r="E40" s="20">
        <v>89275.496396999995</v>
      </c>
      <c r="F40" s="19">
        <v>64054.283925367519</v>
      </c>
      <c r="G40" s="19">
        <v>2159.4260506324804</v>
      </c>
      <c r="H40" s="19">
        <v>4.9665839999999992</v>
      </c>
      <c r="I40" s="20">
        <v>66218.676559999993</v>
      </c>
      <c r="J40" s="69">
        <v>-0.26321431465340994</v>
      </c>
      <c r="K40" s="34">
        <v>-7.4369358922304257E-2</v>
      </c>
      <c r="L40" s="34">
        <v>-2.6462369334700715E-2</v>
      </c>
      <c r="M40" s="70">
        <v>-0.25826593821969274</v>
      </c>
      <c r="N40" s="34">
        <v>1.2985727941723492E-2</v>
      </c>
      <c r="O40" s="34">
        <v>1.660297396316226E-3</v>
      </c>
      <c r="P40" s="34">
        <v>1.3307250508297774E-5</v>
      </c>
      <c r="Q40" s="70">
        <v>1.0523625037234181E-2</v>
      </c>
      <c r="R40" s="34">
        <v>9.5391773653512781E-3</v>
      </c>
      <c r="S40" s="34">
        <v>1.6089294578212631E-3</v>
      </c>
      <c r="T40" s="34">
        <v>1.4012950202292375E-5</v>
      </c>
      <c r="U40" s="71">
        <v>7.8724509201915007E-3</v>
      </c>
    </row>
    <row r="41" spans="1:21" ht="16" customHeight="1" x14ac:dyDescent="0.3">
      <c r="A41" s="18" t="s">
        <v>17</v>
      </c>
      <c r="B41" s="19">
        <v>139834.66325526568</v>
      </c>
      <c r="C41" s="19">
        <v>3496.1735793699991</v>
      </c>
      <c r="D41" s="19">
        <v>0</v>
      </c>
      <c r="E41" s="20">
        <v>143330.83683463567</v>
      </c>
      <c r="F41" s="19">
        <v>144835.45662492764</v>
      </c>
      <c r="G41" s="19">
        <v>3237.0561971100001</v>
      </c>
      <c r="H41" s="19">
        <v>0</v>
      </c>
      <c r="I41" s="20">
        <v>148072.51282203765</v>
      </c>
      <c r="J41" s="69">
        <v>3.5762186951693795E-2</v>
      </c>
      <c r="K41" s="34">
        <v>-7.4114564502455627E-2</v>
      </c>
      <c r="L41" s="34">
        <v>0</v>
      </c>
      <c r="M41" s="70">
        <v>3.3082036581371294E-2</v>
      </c>
      <c r="N41" s="34">
        <v>2.0886907330320816E-2</v>
      </c>
      <c r="O41" s="34">
        <v>2.4881597460277749E-3</v>
      </c>
      <c r="P41" s="34">
        <v>0</v>
      </c>
      <c r="Q41" s="70">
        <v>1.6895565345424232E-2</v>
      </c>
      <c r="R41" s="34">
        <v>2.1569378734240519E-2</v>
      </c>
      <c r="S41" s="34">
        <v>2.4118422905140507E-3</v>
      </c>
      <c r="T41" s="34">
        <v>0</v>
      </c>
      <c r="U41" s="71">
        <v>1.7603698086063321E-2</v>
      </c>
    </row>
    <row r="42" spans="1:21" ht="16" customHeight="1" x14ac:dyDescent="0.3">
      <c r="A42" s="18" t="s">
        <v>29</v>
      </c>
      <c r="B42" s="19">
        <v>661420</v>
      </c>
      <c r="C42" s="19">
        <v>782470</v>
      </c>
      <c r="D42" s="19">
        <v>475</v>
      </c>
      <c r="E42" s="20">
        <v>1444365</v>
      </c>
      <c r="F42" s="19">
        <v>633608.30425689695</v>
      </c>
      <c r="G42" s="19">
        <v>634996.50375804969</v>
      </c>
      <c r="H42" s="19">
        <v>1002.5583904874002</v>
      </c>
      <c r="I42" s="20">
        <v>1269607.366405434</v>
      </c>
      <c r="J42" s="69">
        <v>-4.2048465034475895E-2</v>
      </c>
      <c r="K42" s="34">
        <v>-0.18847175769288319</v>
      </c>
      <c r="L42" s="34">
        <v>1.1106492431313688</v>
      </c>
      <c r="M42" s="70">
        <v>-0.12099270862598167</v>
      </c>
      <c r="N42" s="34">
        <v>9.8795376802972831E-2</v>
      </c>
      <c r="O42" s="34">
        <v>0.55686890604132444</v>
      </c>
      <c r="P42" s="34">
        <v>1.239015958855415E-3</v>
      </c>
      <c r="Q42" s="70">
        <v>0.17025898808013265</v>
      </c>
      <c r="R42" s="34">
        <v>9.4359059598702999E-2</v>
      </c>
      <c r="S42" s="34">
        <v>0.47311857713793826</v>
      </c>
      <c r="T42" s="34">
        <v>2.8286646920278272E-3</v>
      </c>
      <c r="U42" s="71">
        <v>0.15093810687811135</v>
      </c>
    </row>
    <row r="43" spans="1:21" ht="16" customHeight="1" x14ac:dyDescent="0.3">
      <c r="A43" s="18" t="s">
        <v>26</v>
      </c>
      <c r="B43" s="19">
        <v>915839.21736829903</v>
      </c>
      <c r="C43" s="19">
        <v>57701.799779999994</v>
      </c>
      <c r="D43" s="19">
        <v>2384</v>
      </c>
      <c r="E43" s="20">
        <v>975925.01714829903</v>
      </c>
      <c r="F43" s="19">
        <v>932638.52287428791</v>
      </c>
      <c r="G43" s="19">
        <v>130642.69715813082</v>
      </c>
      <c r="H43" s="19">
        <v>2102.7909926322845</v>
      </c>
      <c r="I43" s="20">
        <v>1065384.0110250509</v>
      </c>
      <c r="J43" s="69">
        <v>1.8343072875020978E-2</v>
      </c>
      <c r="K43" s="34">
        <v>1.2641009059723098</v>
      </c>
      <c r="L43" s="34">
        <v>-0.11795679839249809</v>
      </c>
      <c r="M43" s="70">
        <v>9.1665847585458413E-2</v>
      </c>
      <c r="N43" s="34">
        <v>0.13679761811079322</v>
      </c>
      <c r="O43" s="34">
        <v>4.1065265275479101E-2</v>
      </c>
      <c r="P43" s="34">
        <v>6.2185558861290726E-3</v>
      </c>
      <c r="Q43" s="70">
        <v>0.11504017742174276</v>
      </c>
      <c r="R43" s="34">
        <v>0.13889163600396945</v>
      </c>
      <c r="S43" s="34">
        <v>9.7338310726303556E-2</v>
      </c>
      <c r="T43" s="34">
        <v>5.9329119301284663E-3</v>
      </c>
      <c r="U43" s="71">
        <v>0.12665887893956837</v>
      </c>
    </row>
    <row r="44" spans="1:21" ht="16" customHeight="1" x14ac:dyDescent="0.3">
      <c r="A44" s="18" t="s">
        <v>7</v>
      </c>
      <c r="B44" s="19">
        <v>65188.172586000001</v>
      </c>
      <c r="C44" s="19">
        <v>4874.3738910000002</v>
      </c>
      <c r="D44" s="19">
        <v>0</v>
      </c>
      <c r="E44" s="20">
        <v>70062.546476999996</v>
      </c>
      <c r="F44" s="19">
        <v>70715.121284000023</v>
      </c>
      <c r="G44" s="19">
        <v>4443.198386</v>
      </c>
      <c r="H44" s="19">
        <v>0</v>
      </c>
      <c r="I44" s="20">
        <v>75158.319670000026</v>
      </c>
      <c r="J44" s="69">
        <v>8.4784531898153034E-2</v>
      </c>
      <c r="K44" s="34">
        <v>-8.8457618279163749E-2</v>
      </c>
      <c r="L44" s="34">
        <v>0</v>
      </c>
      <c r="M44" s="70">
        <v>7.2731772526607508E-2</v>
      </c>
      <c r="N44" s="34">
        <v>9.7370658185889358E-3</v>
      </c>
      <c r="O44" s="34">
        <v>3.468998500028837E-3</v>
      </c>
      <c r="P44" s="34">
        <v>0</v>
      </c>
      <c r="Q44" s="70">
        <v>8.2588391891878308E-3</v>
      </c>
      <c r="R44" s="34">
        <v>1.053113145603763E-2</v>
      </c>
      <c r="S44" s="34">
        <v>3.3105059411900036E-3</v>
      </c>
      <c r="T44" s="34">
        <v>0</v>
      </c>
      <c r="U44" s="71">
        <v>8.9352462716470009E-3</v>
      </c>
    </row>
    <row r="45" spans="1:21" ht="16" customHeight="1" x14ac:dyDescent="0.3">
      <c r="A45" s="18" t="s">
        <v>18</v>
      </c>
      <c r="B45" s="19">
        <v>0</v>
      </c>
      <c r="C45" s="19">
        <v>0</v>
      </c>
      <c r="D45" s="19">
        <v>193544.68344447803</v>
      </c>
      <c r="E45" s="20">
        <v>193544.68344447803</v>
      </c>
      <c r="F45" s="19">
        <v>0</v>
      </c>
      <c r="G45" s="19">
        <v>0</v>
      </c>
      <c r="H45" s="19">
        <v>173196.46047524048</v>
      </c>
      <c r="I45" s="20">
        <v>173196.46047524048</v>
      </c>
      <c r="J45" s="69">
        <v>0</v>
      </c>
      <c r="K45" s="34">
        <v>0</v>
      </c>
      <c r="L45" s="34">
        <v>-0.1051344971461064</v>
      </c>
      <c r="M45" s="70">
        <v>-0.1051344971461064</v>
      </c>
      <c r="N45" s="34">
        <v>0</v>
      </c>
      <c r="O45" s="34">
        <v>0</v>
      </c>
      <c r="P45" s="34">
        <v>0.50485252955647941</v>
      </c>
      <c r="Q45" s="70">
        <v>2.2814677696805469E-2</v>
      </c>
      <c r="R45" s="34">
        <v>0</v>
      </c>
      <c r="S45" s="34">
        <v>0</v>
      </c>
      <c r="T45" s="34">
        <v>0.48866451787644083</v>
      </c>
      <c r="U45" s="71">
        <v>2.0590575128857844E-2</v>
      </c>
    </row>
    <row r="46" spans="1:21" ht="16" customHeight="1" x14ac:dyDescent="0.3">
      <c r="A46" s="18" t="s">
        <v>42</v>
      </c>
      <c r="B46" s="19">
        <v>58088</v>
      </c>
      <c r="C46" s="19">
        <v>137</v>
      </c>
      <c r="D46" s="19">
        <v>0</v>
      </c>
      <c r="E46" s="20">
        <v>58225</v>
      </c>
      <c r="F46" s="19">
        <v>64026</v>
      </c>
      <c r="G46" s="19">
        <v>86</v>
      </c>
      <c r="H46" s="19">
        <v>0</v>
      </c>
      <c r="I46" s="20">
        <v>64112</v>
      </c>
      <c r="J46" s="69">
        <v>0.10222421154111004</v>
      </c>
      <c r="K46" s="34">
        <v>-0.37226277372262773</v>
      </c>
      <c r="L46" s="34">
        <v>0</v>
      </c>
      <c r="M46" s="70">
        <v>0.1011077715757836</v>
      </c>
      <c r="N46" s="34">
        <v>8.676523007666968E-3</v>
      </c>
      <c r="O46" s="34">
        <v>9.7500274934069609E-5</v>
      </c>
      <c r="P46" s="34">
        <v>0</v>
      </c>
      <c r="Q46" s="70">
        <v>6.8634518151337942E-3</v>
      </c>
      <c r="R46" s="34">
        <v>9.534965228954851E-3</v>
      </c>
      <c r="S46" s="34">
        <v>6.4076254582601542E-5</v>
      </c>
      <c r="T46" s="34">
        <v>0</v>
      </c>
      <c r="U46" s="71">
        <v>7.6219972916250853E-3</v>
      </c>
    </row>
    <row r="47" spans="1:21" ht="16" customHeight="1" x14ac:dyDescent="0.3">
      <c r="A47" s="18" t="s">
        <v>11</v>
      </c>
      <c r="B47" s="19">
        <v>722</v>
      </c>
      <c r="C47" s="19">
        <v>0</v>
      </c>
      <c r="D47" s="19">
        <v>0</v>
      </c>
      <c r="E47" s="20">
        <v>722</v>
      </c>
      <c r="F47" s="19">
        <v>690</v>
      </c>
      <c r="G47" s="19">
        <v>0</v>
      </c>
      <c r="H47" s="19">
        <v>0</v>
      </c>
      <c r="I47" s="20">
        <v>690</v>
      </c>
      <c r="J47" s="69">
        <v>-4.4321329639889197E-2</v>
      </c>
      <c r="K47" s="34">
        <v>0</v>
      </c>
      <c r="L47" s="34">
        <v>0</v>
      </c>
      <c r="M47" s="70">
        <v>-4.4321329639889197E-2</v>
      </c>
      <c r="N47" s="34">
        <v>1.078441263520099E-4</v>
      </c>
      <c r="O47" s="34">
        <v>0</v>
      </c>
      <c r="P47" s="34">
        <v>0</v>
      </c>
      <c r="Q47" s="70">
        <v>8.5107981288563329E-5</v>
      </c>
      <c r="R47" s="34">
        <v>1.0275709880328065E-4</v>
      </c>
      <c r="S47" s="34">
        <v>0</v>
      </c>
      <c r="T47" s="34">
        <v>0</v>
      </c>
      <c r="U47" s="71">
        <v>8.2031103868562962E-5</v>
      </c>
    </row>
    <row r="48" spans="1:21" ht="16" customHeight="1" x14ac:dyDescent="0.3">
      <c r="A48" s="18" t="s">
        <v>45</v>
      </c>
      <c r="B48" s="19">
        <v>1289576.4685570709</v>
      </c>
      <c r="C48" s="19">
        <v>284472.87452454038</v>
      </c>
      <c r="D48" s="19">
        <v>0</v>
      </c>
      <c r="E48" s="20">
        <v>1574049.3430816112</v>
      </c>
      <c r="F48" s="19">
        <v>1301925.0309423446</v>
      </c>
      <c r="G48" s="19">
        <v>287071.60084086546</v>
      </c>
      <c r="H48" s="19">
        <v>0</v>
      </c>
      <c r="I48" s="20">
        <v>1588996.63178321</v>
      </c>
      <c r="J48" s="69">
        <v>9.5756728556707065E-3</v>
      </c>
      <c r="K48" s="34">
        <v>9.1352341437422116E-3</v>
      </c>
      <c r="L48" s="34">
        <v>0</v>
      </c>
      <c r="M48" s="70">
        <v>9.4960737840248128E-3</v>
      </c>
      <c r="N48" s="34">
        <v>0.1926222266144702</v>
      </c>
      <c r="O48" s="34">
        <v>0.20245389399582317</v>
      </c>
      <c r="P48" s="34">
        <v>0</v>
      </c>
      <c r="Q48" s="70">
        <v>0.18554593080092127</v>
      </c>
      <c r="R48" s="34">
        <v>0.19388701310000975</v>
      </c>
      <c r="S48" s="34">
        <v>0.21388922068504962</v>
      </c>
      <c r="T48" s="34">
        <v>0</v>
      </c>
      <c r="U48" s="71">
        <v>0.18890890978058725</v>
      </c>
    </row>
    <row r="49" spans="1:21" ht="16" customHeight="1" x14ac:dyDescent="0.3">
      <c r="A49" s="18" t="s">
        <v>54</v>
      </c>
      <c r="B49" s="19">
        <v>156036.37486000001</v>
      </c>
      <c r="C49" s="19">
        <v>0</v>
      </c>
      <c r="D49" s="19">
        <v>0</v>
      </c>
      <c r="E49" s="20">
        <v>156036.37486000001</v>
      </c>
      <c r="F49" s="19">
        <v>167965.1901066</v>
      </c>
      <c r="G49" s="19">
        <v>0</v>
      </c>
      <c r="H49" s="19">
        <v>0</v>
      </c>
      <c r="I49" s="20">
        <v>167965.1901066</v>
      </c>
      <c r="J49" s="69">
        <v>7.6448938635640812E-2</v>
      </c>
      <c r="K49" s="34">
        <v>0</v>
      </c>
      <c r="L49" s="34">
        <v>0</v>
      </c>
      <c r="M49" s="70">
        <v>7.6448938635640812E-2</v>
      </c>
      <c r="N49" s="34">
        <v>2.3306934246414713E-2</v>
      </c>
      <c r="O49" s="34">
        <v>0</v>
      </c>
      <c r="P49" s="34">
        <v>0</v>
      </c>
      <c r="Q49" s="70">
        <v>1.8393269905706555E-2</v>
      </c>
      <c r="R49" s="34">
        <v>2.5013935703327123E-2</v>
      </c>
      <c r="S49" s="34">
        <v>0</v>
      </c>
      <c r="T49" s="34">
        <v>0</v>
      </c>
      <c r="U49" s="71">
        <v>1.9968652110054243E-2</v>
      </c>
    </row>
    <row r="50" spans="1:21" ht="16" customHeight="1" x14ac:dyDescent="0.3">
      <c r="A50" s="18" t="s">
        <v>40</v>
      </c>
      <c r="B50" s="19">
        <v>1808704</v>
      </c>
      <c r="C50" s="19">
        <v>104522</v>
      </c>
      <c r="D50" s="19">
        <v>0</v>
      </c>
      <c r="E50" s="20">
        <v>1913226</v>
      </c>
      <c r="F50" s="19">
        <v>1797868</v>
      </c>
      <c r="G50" s="19">
        <v>101433</v>
      </c>
      <c r="H50" s="19">
        <v>0</v>
      </c>
      <c r="I50" s="20">
        <v>1899301</v>
      </c>
      <c r="J50" s="69">
        <v>-5.9910300413998085E-3</v>
      </c>
      <c r="K50" s="34">
        <v>-2.9553586804691834E-2</v>
      </c>
      <c r="L50" s="34">
        <v>0</v>
      </c>
      <c r="M50" s="70">
        <v>-7.2782828583763757E-3</v>
      </c>
      <c r="N50" s="34">
        <v>0.27016357715981398</v>
      </c>
      <c r="O50" s="34">
        <v>7.4386304647144699E-2</v>
      </c>
      <c r="P50" s="34">
        <v>0</v>
      </c>
      <c r="Q50" s="70">
        <v>0.22552742743600118</v>
      </c>
      <c r="R50" s="34">
        <v>0.26774449233515446</v>
      </c>
      <c r="S50" s="34">
        <v>7.5574961989267705E-2</v>
      </c>
      <c r="T50" s="34">
        <v>0</v>
      </c>
      <c r="U50" s="71">
        <v>0.22579964870821087</v>
      </c>
    </row>
    <row r="51" spans="1:21" ht="16" customHeight="1" thickBot="1" x14ac:dyDescent="0.35">
      <c r="A51" s="18" t="s">
        <v>16</v>
      </c>
      <c r="B51" s="19">
        <v>1311937.3209407618</v>
      </c>
      <c r="C51" s="19">
        <v>103708.09701051105</v>
      </c>
      <c r="D51" s="19">
        <v>0</v>
      </c>
      <c r="E51" s="20">
        <v>1415645.4179512728</v>
      </c>
      <c r="F51" s="19">
        <v>1334689.639839632</v>
      </c>
      <c r="G51" s="19">
        <v>123626.37458753689</v>
      </c>
      <c r="H51" s="19">
        <v>0</v>
      </c>
      <c r="I51" s="20">
        <v>1458316.0144271688</v>
      </c>
      <c r="J51" s="69">
        <v>1.7342534994396645E-2</v>
      </c>
      <c r="K51" s="34">
        <v>0.19206096873040765</v>
      </c>
      <c r="L51" s="34">
        <v>0</v>
      </c>
      <c r="M51" s="70">
        <v>3.0142149958461352E-2</v>
      </c>
      <c r="N51" s="34">
        <v>0.1959622357416245</v>
      </c>
      <c r="O51" s="34">
        <v>7.3807065484773643E-2</v>
      </c>
      <c r="P51" s="34">
        <v>0</v>
      </c>
      <c r="Q51" s="70">
        <v>0.16687357859035643</v>
      </c>
      <c r="R51" s="34">
        <v>0.19876642781553064</v>
      </c>
      <c r="S51" s="34">
        <v>9.2110640130175309E-2</v>
      </c>
      <c r="T51" s="34">
        <v>0</v>
      </c>
      <c r="U51" s="71">
        <v>0.17337285862704904</v>
      </c>
    </row>
    <row r="52" spans="1:21" ht="16" customHeight="1" thickBot="1" x14ac:dyDescent="0.35">
      <c r="A52" s="26" t="s">
        <v>8</v>
      </c>
      <c r="B52" s="27">
        <v>6694847.6882583974</v>
      </c>
      <c r="C52" s="27">
        <v>1405124.2429074214</v>
      </c>
      <c r="D52" s="27">
        <v>383368.75050326076</v>
      </c>
      <c r="E52" s="28">
        <v>8483340.6816690788</v>
      </c>
      <c r="F52" s="27">
        <v>6714864.5498540569</v>
      </c>
      <c r="G52" s="27">
        <v>1342150.8569783252</v>
      </c>
      <c r="H52" s="27">
        <v>354428.14884102828</v>
      </c>
      <c r="I52" s="27">
        <v>8411443.5556734093</v>
      </c>
      <c r="J52" s="72">
        <v>2.9898905139792236E-3</v>
      </c>
      <c r="K52" s="29">
        <v>-4.481695212858508E-2</v>
      </c>
      <c r="L52" s="29">
        <v>-7.5490246986070736E-2</v>
      </c>
      <c r="M52" s="30">
        <v>-8.4750959195857636E-3</v>
      </c>
      <c r="N52" s="29">
        <v>1</v>
      </c>
      <c r="O52" s="29">
        <v>0.99999999999999989</v>
      </c>
      <c r="P52" s="29">
        <v>1</v>
      </c>
      <c r="Q52" s="30">
        <v>1</v>
      </c>
      <c r="R52" s="29">
        <v>0.99999999999999989</v>
      </c>
      <c r="S52" s="29">
        <v>1.0000000000000002</v>
      </c>
      <c r="T52" s="29">
        <v>1</v>
      </c>
      <c r="U52" s="31">
        <v>1.0000000000000002</v>
      </c>
    </row>
    <row r="53" spans="1:21" ht="16" customHeight="1" x14ac:dyDescent="0.3">
      <c r="A53" s="14"/>
      <c r="B53" s="19"/>
      <c r="C53" s="19"/>
      <c r="D53" s="19"/>
      <c r="E53" s="19"/>
      <c r="F53" s="19" t="s">
        <v>12</v>
      </c>
      <c r="G53" s="19" t="s">
        <v>12</v>
      </c>
      <c r="H53" s="19"/>
      <c r="I53" s="19"/>
      <c r="J53" s="19"/>
      <c r="K53" s="19"/>
      <c r="L53" s="19"/>
      <c r="M53" s="25"/>
      <c r="N53" s="34"/>
      <c r="O53" s="34"/>
      <c r="P53" s="34"/>
      <c r="Q53" s="34"/>
      <c r="R53" s="34"/>
      <c r="S53" s="34"/>
      <c r="T53" s="34"/>
      <c r="U53" s="34"/>
    </row>
    <row r="54" spans="1:21" ht="16" customHeight="1" x14ac:dyDescent="0.3">
      <c r="A54" s="2" t="s">
        <v>12</v>
      </c>
      <c r="B54" s="19"/>
      <c r="C54" s="19"/>
      <c r="D54" s="19"/>
      <c r="E54" s="19"/>
      <c r="F54" s="19"/>
      <c r="G54" s="19"/>
      <c r="H54" s="19"/>
      <c r="I54" s="19"/>
      <c r="J54" s="19"/>
      <c r="K54" s="19"/>
      <c r="L54" s="19"/>
      <c r="M54" s="25"/>
      <c r="N54" s="34"/>
      <c r="O54" s="34"/>
      <c r="P54" s="34"/>
      <c r="Q54" s="34"/>
      <c r="R54" s="34"/>
      <c r="S54" s="34"/>
      <c r="T54" s="34"/>
      <c r="U54" s="34"/>
    </row>
    <row r="55" spans="1:21" ht="16" customHeight="1" x14ac:dyDescent="0.3">
      <c r="A55" s="32"/>
      <c r="B55" s="32"/>
      <c r="C55" s="32"/>
      <c r="D55" s="32"/>
      <c r="E55" s="32"/>
      <c r="F55" s="32"/>
      <c r="G55" s="32"/>
      <c r="H55" s="32"/>
      <c r="I55" s="32"/>
      <c r="J55" s="32"/>
      <c r="K55" s="32"/>
      <c r="L55" s="32"/>
      <c r="M55" s="32"/>
      <c r="N55" s="32"/>
      <c r="O55" s="32"/>
      <c r="P55" s="32"/>
      <c r="Q55" s="32"/>
      <c r="R55" s="32"/>
      <c r="S55" s="32"/>
      <c r="T55" s="32"/>
      <c r="U55" s="32"/>
    </row>
    <row r="56" spans="1:21" ht="16" customHeight="1" x14ac:dyDescent="0.3">
      <c r="A56" s="32"/>
      <c r="B56" s="33"/>
      <c r="C56" s="32"/>
      <c r="D56" s="32"/>
      <c r="E56" s="32"/>
      <c r="F56" s="32"/>
      <c r="G56" s="32"/>
      <c r="H56" s="32"/>
      <c r="I56" s="32"/>
      <c r="J56" s="32"/>
      <c r="K56" s="32"/>
      <c r="L56" s="32"/>
      <c r="M56" s="32"/>
      <c r="N56" s="32"/>
      <c r="O56" s="32"/>
      <c r="P56" s="32"/>
      <c r="Q56" s="32"/>
      <c r="R56" s="32"/>
      <c r="S56" s="32"/>
      <c r="T56" s="32"/>
      <c r="U56" s="32"/>
    </row>
    <row r="57" spans="1:21" ht="16" customHeight="1" x14ac:dyDescent="0.3">
      <c r="A57" s="32"/>
      <c r="B57" s="32"/>
      <c r="C57" s="32"/>
      <c r="D57" s="32"/>
      <c r="E57" s="32"/>
      <c r="F57" s="32"/>
      <c r="G57" s="32"/>
      <c r="H57" s="32"/>
      <c r="I57" s="32"/>
      <c r="J57" s="32"/>
      <c r="K57" s="32"/>
      <c r="L57" s="32"/>
      <c r="M57" s="32"/>
      <c r="N57" s="32"/>
      <c r="O57" s="32"/>
      <c r="P57" s="32"/>
      <c r="Q57" s="32"/>
      <c r="R57" s="32"/>
      <c r="S57" s="32"/>
      <c r="T57" s="32"/>
      <c r="U57" s="32"/>
    </row>
    <row r="58" spans="1:21" ht="16" customHeight="1" x14ac:dyDescent="0.3">
      <c r="A58" s="89" t="s">
        <v>43</v>
      </c>
      <c r="B58" s="89"/>
      <c r="C58" s="89"/>
      <c r="D58" s="89"/>
      <c r="E58" s="89"/>
      <c r="F58" s="89"/>
      <c r="G58" s="89"/>
      <c r="H58" s="89"/>
      <c r="I58" s="89"/>
      <c r="J58" s="89"/>
      <c r="K58" s="89"/>
      <c r="L58" s="89"/>
      <c r="M58" s="89"/>
      <c r="N58" s="32"/>
      <c r="O58" s="32"/>
      <c r="P58" s="32"/>
      <c r="Q58" s="32"/>
      <c r="R58" s="32"/>
      <c r="S58" s="32"/>
      <c r="T58" s="32"/>
      <c r="U58" s="32"/>
    </row>
    <row r="59" spans="1:21" ht="16" customHeight="1" thickBot="1" x14ac:dyDescent="0.35">
      <c r="B59" s="32"/>
      <c r="C59" s="32"/>
      <c r="D59" s="32"/>
      <c r="E59" s="32"/>
      <c r="F59" s="35"/>
      <c r="G59" s="32"/>
      <c r="H59" s="32"/>
      <c r="I59" s="32"/>
      <c r="J59" s="32"/>
      <c r="K59" s="32"/>
      <c r="L59" s="32"/>
      <c r="M59" s="32"/>
      <c r="N59" s="32"/>
      <c r="O59" s="32"/>
      <c r="P59" s="32"/>
      <c r="Q59" s="32"/>
      <c r="R59" s="32"/>
      <c r="S59" s="32"/>
      <c r="T59" s="32"/>
      <c r="U59" s="32"/>
    </row>
    <row r="60" spans="1:21" ht="16" customHeight="1" x14ac:dyDescent="0.3">
      <c r="A60" s="48"/>
      <c r="B60" s="49"/>
      <c r="C60" s="49"/>
      <c r="D60" s="49"/>
      <c r="E60" s="49"/>
      <c r="F60" s="49"/>
      <c r="G60" s="49"/>
      <c r="H60" s="49"/>
      <c r="I60" s="49"/>
      <c r="J60" s="49"/>
      <c r="K60" s="49"/>
      <c r="L60" s="49"/>
      <c r="M60" s="50"/>
      <c r="Q60" s="32"/>
      <c r="R60" s="32"/>
      <c r="S60" s="32"/>
      <c r="T60" s="32"/>
      <c r="U60" s="32"/>
    </row>
    <row r="61" spans="1:21" ht="16" customHeight="1" x14ac:dyDescent="0.3">
      <c r="A61" s="54"/>
      <c r="B61" s="90" t="s">
        <v>34</v>
      </c>
      <c r="C61" s="91"/>
      <c r="D61" s="91"/>
      <c r="E61" s="93"/>
      <c r="F61" s="90" t="s">
        <v>35</v>
      </c>
      <c r="G61" s="91"/>
      <c r="H61" s="91"/>
      <c r="I61" s="93"/>
      <c r="J61" s="90" t="s">
        <v>34</v>
      </c>
      <c r="K61" s="91"/>
      <c r="L61" s="91"/>
      <c r="M61" s="92"/>
      <c r="Q61" s="32"/>
      <c r="R61" s="32"/>
      <c r="S61" s="32"/>
      <c r="T61" s="32"/>
      <c r="U61" s="32"/>
    </row>
    <row r="62" spans="1:21" ht="16" customHeight="1" x14ac:dyDescent="0.3">
      <c r="A62" s="54"/>
      <c r="B62" s="90">
        <v>2018</v>
      </c>
      <c r="C62" s="91"/>
      <c r="D62" s="91"/>
      <c r="E62" s="93"/>
      <c r="F62" s="90">
        <v>2019</v>
      </c>
      <c r="G62" s="91"/>
      <c r="H62" s="91"/>
      <c r="I62" s="93"/>
      <c r="J62" s="90">
        <v>2019</v>
      </c>
      <c r="K62" s="91"/>
      <c r="L62" s="91"/>
      <c r="M62" s="92"/>
      <c r="Q62" s="32"/>
      <c r="R62" s="32"/>
      <c r="S62" s="32"/>
      <c r="T62" s="32"/>
      <c r="U62" s="32"/>
    </row>
    <row r="63" spans="1:21" ht="16" customHeight="1" thickBot="1" x14ac:dyDescent="0.35">
      <c r="A63" s="58" t="s">
        <v>0</v>
      </c>
      <c r="B63" s="59" t="s">
        <v>1</v>
      </c>
      <c r="C63" s="59" t="s">
        <v>2</v>
      </c>
      <c r="D63" s="59" t="s">
        <v>3</v>
      </c>
      <c r="E63" s="60" t="s">
        <v>4</v>
      </c>
      <c r="F63" s="59" t="s">
        <v>1</v>
      </c>
      <c r="G63" s="59" t="s">
        <v>2</v>
      </c>
      <c r="H63" s="59" t="s">
        <v>3</v>
      </c>
      <c r="I63" s="60" t="s">
        <v>4</v>
      </c>
      <c r="J63" s="59" t="s">
        <v>1</v>
      </c>
      <c r="K63" s="59" t="s">
        <v>2</v>
      </c>
      <c r="L63" s="59" t="s">
        <v>3</v>
      </c>
      <c r="M63" s="61" t="s">
        <v>4</v>
      </c>
      <c r="Q63" s="32"/>
      <c r="R63" s="32"/>
      <c r="S63" s="32"/>
      <c r="T63" s="32"/>
      <c r="U63" s="32"/>
    </row>
    <row r="64" spans="1:21" ht="16" customHeight="1" thickTop="1" x14ac:dyDescent="0.3">
      <c r="A64" s="18" t="s">
        <v>19</v>
      </c>
      <c r="B64" s="19">
        <v>0</v>
      </c>
      <c r="C64" s="19">
        <v>0</v>
      </c>
      <c r="D64" s="19">
        <v>25094.965474782715</v>
      </c>
      <c r="E64" s="20">
        <v>25094.965474782715</v>
      </c>
      <c r="F64" s="19">
        <v>0</v>
      </c>
      <c r="G64" s="19">
        <v>0</v>
      </c>
      <c r="H64" s="19">
        <v>2593.7979850000002</v>
      </c>
      <c r="I64" s="20">
        <v>2593.7979850000002</v>
      </c>
      <c r="J64" s="19">
        <v>0</v>
      </c>
      <c r="K64" s="19">
        <v>0</v>
      </c>
      <c r="L64" s="19">
        <v>26341.372398668107</v>
      </c>
      <c r="M64" s="21">
        <v>26341.372398668107</v>
      </c>
    </row>
    <row r="65" spans="1:21" ht="16" customHeight="1" x14ac:dyDescent="0.3">
      <c r="A65" s="18" t="s">
        <v>32</v>
      </c>
      <c r="B65" s="19">
        <v>0</v>
      </c>
      <c r="C65" s="19">
        <v>0</v>
      </c>
      <c r="D65" s="19">
        <v>161865</v>
      </c>
      <c r="E65" s="20">
        <v>161865</v>
      </c>
      <c r="F65" s="19">
        <v>0</v>
      </c>
      <c r="G65" s="19">
        <v>0</v>
      </c>
      <c r="H65" s="19">
        <v>3276</v>
      </c>
      <c r="I65" s="20">
        <v>3276</v>
      </c>
      <c r="J65" s="19">
        <v>0</v>
      </c>
      <c r="K65" s="19">
        <v>0</v>
      </c>
      <c r="L65" s="19">
        <v>151780</v>
      </c>
      <c r="M65" s="21">
        <v>151780</v>
      </c>
    </row>
    <row r="66" spans="1:21" ht="16" customHeight="1" x14ac:dyDescent="0.3">
      <c r="A66" s="18" t="s">
        <v>14</v>
      </c>
      <c r="B66" s="19">
        <v>200564</v>
      </c>
      <c r="C66" s="19">
        <v>61409</v>
      </c>
      <c r="D66" s="19">
        <v>0</v>
      </c>
      <c r="E66" s="20">
        <v>261973</v>
      </c>
      <c r="F66" s="19">
        <v>20444</v>
      </c>
      <c r="G66" s="19">
        <v>0</v>
      </c>
      <c r="H66" s="19">
        <v>0</v>
      </c>
      <c r="I66" s="20">
        <v>20444</v>
      </c>
      <c r="J66" s="19">
        <v>201849</v>
      </c>
      <c r="K66" s="19">
        <v>54455</v>
      </c>
      <c r="L66" s="19">
        <v>0</v>
      </c>
      <c r="M66" s="21">
        <v>256304</v>
      </c>
    </row>
    <row r="67" spans="1:21" ht="16" customHeight="1" x14ac:dyDescent="0.3">
      <c r="A67" s="18" t="s">
        <v>39</v>
      </c>
      <c r="B67" s="19">
        <v>86937.470690999995</v>
      </c>
      <c r="C67" s="19">
        <v>2332.9241219999999</v>
      </c>
      <c r="D67" s="19">
        <v>5.101583999999999</v>
      </c>
      <c r="E67" s="20">
        <v>89275.496396999995</v>
      </c>
      <c r="F67" s="19">
        <v>0</v>
      </c>
      <c r="G67" s="19">
        <v>0</v>
      </c>
      <c r="H67" s="19">
        <v>0</v>
      </c>
      <c r="I67" s="20">
        <v>0</v>
      </c>
      <c r="J67" s="19">
        <v>64054.283925367519</v>
      </c>
      <c r="K67" s="19">
        <v>2159.4260506324804</v>
      </c>
      <c r="L67" s="19">
        <v>4.9665839999999992</v>
      </c>
      <c r="M67" s="21">
        <v>66218.676559999993</v>
      </c>
    </row>
    <row r="68" spans="1:21" ht="16" customHeight="1" x14ac:dyDescent="0.3">
      <c r="A68" s="18" t="s">
        <v>17</v>
      </c>
      <c r="B68" s="19">
        <v>139834.66325526568</v>
      </c>
      <c r="C68" s="19">
        <v>3496.1735793699991</v>
      </c>
      <c r="D68" s="19">
        <v>0</v>
      </c>
      <c r="E68" s="20">
        <v>143330.83683463567</v>
      </c>
      <c r="F68" s="19">
        <v>15847.455931800003</v>
      </c>
      <c r="G68" s="19">
        <v>0</v>
      </c>
      <c r="H68" s="19">
        <v>0</v>
      </c>
      <c r="I68" s="20">
        <v>15847.455931800003</v>
      </c>
      <c r="J68" s="19">
        <v>144835.45662492764</v>
      </c>
      <c r="K68" s="19">
        <v>3237.0561971100001</v>
      </c>
      <c r="L68" s="19">
        <v>0</v>
      </c>
      <c r="M68" s="21">
        <v>148072.51282203765</v>
      </c>
    </row>
    <row r="69" spans="1:21" ht="16" customHeight="1" x14ac:dyDescent="0.3">
      <c r="A69" s="18" t="s">
        <v>29</v>
      </c>
      <c r="B69" s="19">
        <v>661420</v>
      </c>
      <c r="C69" s="19">
        <v>782470</v>
      </c>
      <c r="D69" s="19">
        <v>475</v>
      </c>
      <c r="E69" s="20">
        <v>1444365</v>
      </c>
      <c r="F69" s="19">
        <v>42910.445998071817</v>
      </c>
      <c r="G69" s="19">
        <v>0</v>
      </c>
      <c r="H69" s="19">
        <v>7.4658662069999986</v>
      </c>
      <c r="I69" s="20">
        <v>42917.911864278816</v>
      </c>
      <c r="J69" s="19">
        <v>633608.30425689695</v>
      </c>
      <c r="K69" s="19">
        <v>634996.50375804969</v>
      </c>
      <c r="L69" s="19">
        <v>1002.5583904874002</v>
      </c>
      <c r="M69" s="21">
        <v>1269607.366405434</v>
      </c>
    </row>
    <row r="70" spans="1:21" ht="16" customHeight="1" x14ac:dyDescent="0.3">
      <c r="A70" s="18" t="s">
        <v>26</v>
      </c>
      <c r="B70" s="19">
        <v>915839.21736829903</v>
      </c>
      <c r="C70" s="19">
        <v>57701.799779999994</v>
      </c>
      <c r="D70" s="19">
        <v>2384</v>
      </c>
      <c r="E70" s="20">
        <v>975925.01714829903</v>
      </c>
      <c r="F70" s="19">
        <v>99680.01337994494</v>
      </c>
      <c r="G70" s="19">
        <v>55479.829199</v>
      </c>
      <c r="H70" s="19">
        <v>0</v>
      </c>
      <c r="I70" s="20">
        <v>155159.84257894492</v>
      </c>
      <c r="J70" s="19">
        <v>932638.52287428791</v>
      </c>
      <c r="K70" s="19">
        <v>130642.69715813082</v>
      </c>
      <c r="L70" s="19">
        <v>2102.7909926322845</v>
      </c>
      <c r="M70" s="21">
        <v>1065384.0110250511</v>
      </c>
    </row>
    <row r="71" spans="1:21" ht="16" customHeight="1" x14ac:dyDescent="0.3">
      <c r="A71" s="18" t="s">
        <v>7</v>
      </c>
      <c r="B71" s="19">
        <v>65188.172586000001</v>
      </c>
      <c r="C71" s="19">
        <v>4874.3738910000002</v>
      </c>
      <c r="D71" s="19">
        <v>0</v>
      </c>
      <c r="E71" s="20">
        <v>70062.546476999996</v>
      </c>
      <c r="F71" s="19">
        <v>9149.723448499999</v>
      </c>
      <c r="G71" s="19">
        <v>0</v>
      </c>
      <c r="H71" s="19">
        <v>0</v>
      </c>
      <c r="I71" s="20">
        <v>9149.723448499999</v>
      </c>
      <c r="J71" s="19">
        <v>70715.121284000023</v>
      </c>
      <c r="K71" s="19">
        <v>4443.198386</v>
      </c>
      <c r="L71" s="19">
        <v>0</v>
      </c>
      <c r="M71" s="21">
        <v>75158.319670000026</v>
      </c>
    </row>
    <row r="72" spans="1:21" ht="16" customHeight="1" x14ac:dyDescent="0.3">
      <c r="A72" s="18" t="s">
        <v>18</v>
      </c>
      <c r="B72" s="19">
        <v>0</v>
      </c>
      <c r="C72" s="19">
        <v>0</v>
      </c>
      <c r="D72" s="19">
        <v>193544.68344447803</v>
      </c>
      <c r="E72" s="20">
        <v>193544.68344447803</v>
      </c>
      <c r="F72" s="19">
        <v>0</v>
      </c>
      <c r="G72" s="19">
        <v>0</v>
      </c>
      <c r="H72" s="19">
        <v>1115.26131074</v>
      </c>
      <c r="I72" s="20">
        <v>1115.26131074</v>
      </c>
      <c r="J72" s="19">
        <v>0</v>
      </c>
      <c r="K72" s="19">
        <v>0</v>
      </c>
      <c r="L72" s="19">
        <v>173196.46047524048</v>
      </c>
      <c r="M72" s="21">
        <v>173196.46047524048</v>
      </c>
    </row>
    <row r="73" spans="1:21" ht="16" customHeight="1" x14ac:dyDescent="0.3">
      <c r="A73" s="18" t="s">
        <v>42</v>
      </c>
      <c r="B73" s="19">
        <v>58088</v>
      </c>
      <c r="C73" s="19">
        <v>137</v>
      </c>
      <c r="D73" s="19">
        <v>0</v>
      </c>
      <c r="E73" s="20">
        <v>58225</v>
      </c>
      <c r="F73" s="19">
        <v>11141</v>
      </c>
      <c r="G73" s="19">
        <v>0</v>
      </c>
      <c r="H73" s="19">
        <v>0</v>
      </c>
      <c r="I73" s="20">
        <v>11141</v>
      </c>
      <c r="J73" s="19">
        <v>64026</v>
      </c>
      <c r="K73" s="19">
        <v>86</v>
      </c>
      <c r="L73" s="19">
        <v>0</v>
      </c>
      <c r="M73" s="21">
        <v>64112</v>
      </c>
    </row>
    <row r="74" spans="1:21" ht="16" customHeight="1" x14ac:dyDescent="0.3">
      <c r="A74" s="18" t="s">
        <v>11</v>
      </c>
      <c r="B74" s="19">
        <v>722</v>
      </c>
      <c r="C74" s="19">
        <v>0</v>
      </c>
      <c r="D74" s="19">
        <v>0</v>
      </c>
      <c r="E74" s="20">
        <v>722</v>
      </c>
      <c r="F74" s="19">
        <v>1</v>
      </c>
      <c r="G74" s="19">
        <v>0</v>
      </c>
      <c r="H74" s="19">
        <v>0</v>
      </c>
      <c r="I74" s="20">
        <v>1</v>
      </c>
      <c r="J74" s="19">
        <v>690</v>
      </c>
      <c r="K74" s="19">
        <v>0</v>
      </c>
      <c r="L74" s="19">
        <v>0</v>
      </c>
      <c r="M74" s="21">
        <v>690</v>
      </c>
    </row>
    <row r="75" spans="1:21" ht="16" customHeight="1" x14ac:dyDescent="0.3">
      <c r="A75" s="18" t="s">
        <v>45</v>
      </c>
      <c r="B75" s="19">
        <v>1289576.4685570709</v>
      </c>
      <c r="C75" s="19">
        <v>284472.87452454038</v>
      </c>
      <c r="D75" s="19">
        <v>0</v>
      </c>
      <c r="E75" s="20">
        <v>1574049.3430816112</v>
      </c>
      <c r="F75" s="19">
        <v>95839.451821950017</v>
      </c>
      <c r="G75" s="19">
        <v>3535.46194453</v>
      </c>
      <c r="H75" s="19">
        <v>0</v>
      </c>
      <c r="I75" s="20">
        <v>99374.913766480022</v>
      </c>
      <c r="J75" s="19">
        <v>1301925.0309423446</v>
      </c>
      <c r="K75" s="19">
        <v>287071.60084086546</v>
      </c>
      <c r="L75" s="19">
        <v>0</v>
      </c>
      <c r="M75" s="21">
        <v>1588996.63178321</v>
      </c>
    </row>
    <row r="76" spans="1:21" ht="16" customHeight="1" x14ac:dyDescent="0.3">
      <c r="A76" s="18" t="s">
        <v>54</v>
      </c>
      <c r="B76" s="19">
        <v>156036.37486000001</v>
      </c>
      <c r="C76" s="19">
        <v>0</v>
      </c>
      <c r="D76" s="19">
        <v>0</v>
      </c>
      <c r="E76" s="20">
        <v>156036.37486000001</v>
      </c>
      <c r="F76" s="19">
        <v>20655.579253106003</v>
      </c>
      <c r="G76" s="19">
        <v>0</v>
      </c>
      <c r="H76" s="19">
        <v>0</v>
      </c>
      <c r="I76" s="20">
        <v>20655.579253106003</v>
      </c>
      <c r="J76" s="19">
        <v>167965.1901066</v>
      </c>
      <c r="K76" s="19">
        <v>0</v>
      </c>
      <c r="L76" s="19">
        <v>0</v>
      </c>
      <c r="M76" s="21">
        <v>167965.1901066</v>
      </c>
    </row>
    <row r="77" spans="1:21" ht="16" customHeight="1" x14ac:dyDescent="0.3">
      <c r="A77" s="18" t="s">
        <v>40</v>
      </c>
      <c r="B77" s="19">
        <v>1808704</v>
      </c>
      <c r="C77" s="19">
        <v>104522</v>
      </c>
      <c r="D77" s="19">
        <v>0</v>
      </c>
      <c r="E77" s="20">
        <v>1913226</v>
      </c>
      <c r="F77" s="19">
        <v>113458</v>
      </c>
      <c r="G77" s="19">
        <v>534</v>
      </c>
      <c r="H77" s="19">
        <v>0</v>
      </c>
      <c r="I77" s="20">
        <v>113992</v>
      </c>
      <c r="J77" s="19">
        <v>1797868</v>
      </c>
      <c r="K77" s="19">
        <v>101433</v>
      </c>
      <c r="L77" s="19">
        <v>0</v>
      </c>
      <c r="M77" s="21">
        <v>1899301</v>
      </c>
    </row>
    <row r="78" spans="1:21" ht="16" customHeight="1" thickBot="1" x14ac:dyDescent="0.35">
      <c r="A78" s="18" t="s">
        <v>16</v>
      </c>
      <c r="B78" s="19">
        <v>1311937.3209407618</v>
      </c>
      <c r="C78" s="19">
        <v>103708.09701051105</v>
      </c>
      <c r="D78" s="19">
        <v>0</v>
      </c>
      <c r="E78" s="20">
        <v>1415645.4179512728</v>
      </c>
      <c r="F78" s="19">
        <v>105644.59865054289</v>
      </c>
      <c r="G78" s="19">
        <v>31325.121745</v>
      </c>
      <c r="H78" s="19">
        <v>0</v>
      </c>
      <c r="I78" s="20">
        <v>136969.72039554288</v>
      </c>
      <c r="J78" s="19">
        <v>1334689.639839632</v>
      </c>
      <c r="K78" s="19">
        <v>123626.37458753689</v>
      </c>
      <c r="L78" s="19">
        <v>0</v>
      </c>
      <c r="M78" s="21">
        <v>1458316.0144271688</v>
      </c>
    </row>
    <row r="79" spans="1:21" ht="16" customHeight="1" thickBot="1" x14ac:dyDescent="0.35">
      <c r="A79" s="26" t="s">
        <v>8</v>
      </c>
      <c r="B79" s="27">
        <v>6694847.6882583974</v>
      </c>
      <c r="C79" s="27">
        <v>1405124.2429074214</v>
      </c>
      <c r="D79" s="27">
        <v>383368.75050326076</v>
      </c>
      <c r="E79" s="28">
        <v>8483340.6816690788</v>
      </c>
      <c r="F79" s="27">
        <v>534771.26848391572</v>
      </c>
      <c r="G79" s="27">
        <v>90874.412888530002</v>
      </c>
      <c r="H79" s="27">
        <v>6992.525161947</v>
      </c>
      <c r="I79" s="28">
        <v>632638.20653439267</v>
      </c>
      <c r="J79" s="27">
        <v>6714864.5498540569</v>
      </c>
      <c r="K79" s="27">
        <v>1342150.8569783252</v>
      </c>
      <c r="L79" s="27">
        <v>354428.14884102828</v>
      </c>
      <c r="M79" s="36">
        <v>8411443.5556734093</v>
      </c>
    </row>
    <row r="80" spans="1:21" ht="16" customHeight="1" x14ac:dyDescent="0.3">
      <c r="A80" s="2"/>
      <c r="B80" s="32"/>
      <c r="C80" s="32"/>
      <c r="D80" s="32"/>
      <c r="E80" s="32"/>
      <c r="F80" s="32"/>
      <c r="G80" s="32"/>
      <c r="H80" s="32"/>
      <c r="I80" s="32"/>
      <c r="J80" s="32"/>
      <c r="K80" s="32"/>
      <c r="L80" s="32"/>
      <c r="M80" s="32"/>
      <c r="N80" s="32"/>
      <c r="O80" s="32"/>
      <c r="P80" s="32"/>
      <c r="Q80" s="25"/>
      <c r="R80" s="25"/>
      <c r="S80" s="25"/>
      <c r="T80" s="25"/>
      <c r="U80" s="25"/>
    </row>
    <row r="81" spans="1:21" ht="16" customHeight="1" x14ac:dyDescent="0.3">
      <c r="A81" s="2" t="s">
        <v>12</v>
      </c>
      <c r="B81" s="32"/>
      <c r="C81" s="32"/>
      <c r="D81" s="32"/>
      <c r="E81" s="32"/>
      <c r="F81" s="32"/>
      <c r="G81" s="32"/>
      <c r="H81" s="32"/>
      <c r="I81" s="32"/>
      <c r="J81" s="79"/>
      <c r="K81" s="79"/>
      <c r="L81" s="79"/>
      <c r="M81" s="79"/>
      <c r="N81" s="32"/>
      <c r="O81" s="32"/>
      <c r="P81" s="32"/>
      <c r="Q81" s="32"/>
      <c r="R81" s="32"/>
      <c r="S81" s="32"/>
      <c r="T81" s="32"/>
      <c r="U81" s="32"/>
    </row>
    <row r="82" spans="1:21" ht="16" customHeight="1" x14ac:dyDescent="0.3">
      <c r="A82" s="32"/>
      <c r="B82" s="32"/>
      <c r="C82" s="32"/>
      <c r="D82" s="32"/>
      <c r="E82" s="32"/>
      <c r="F82" s="32"/>
      <c r="G82" s="32"/>
      <c r="H82" s="32"/>
      <c r="I82" s="32"/>
      <c r="J82" s="32"/>
      <c r="K82" s="32"/>
      <c r="L82" s="32"/>
      <c r="M82" s="32"/>
      <c r="N82" s="32"/>
      <c r="O82" s="32"/>
      <c r="P82" s="32"/>
      <c r="Q82" s="32"/>
      <c r="R82" s="32"/>
      <c r="S82" s="32"/>
      <c r="T82" s="32"/>
      <c r="U82" s="32"/>
    </row>
  </sheetData>
  <sortState xmlns:xlrd2="http://schemas.microsoft.com/office/spreadsheetml/2017/richdata2" ref="A37:U51">
    <sortCondition ref="A37:A51"/>
  </sortState>
  <mergeCells count="16">
    <mergeCell ref="B62:E62"/>
    <mergeCell ref="F62:I62"/>
    <mergeCell ref="J62:M62"/>
    <mergeCell ref="B34:I34"/>
    <mergeCell ref="J34:M34"/>
    <mergeCell ref="J61:M61"/>
    <mergeCell ref="F61:I61"/>
    <mergeCell ref="B61:E61"/>
    <mergeCell ref="Y8:Z8"/>
    <mergeCell ref="A4:U4"/>
    <mergeCell ref="A31:U31"/>
    <mergeCell ref="A58:M58"/>
    <mergeCell ref="N34:U34"/>
    <mergeCell ref="B7:I7"/>
    <mergeCell ref="N7:U7"/>
    <mergeCell ref="J7:M7"/>
  </mergeCells>
  <phoneticPr fontId="0" type="noConversion"/>
  <printOptions horizontalCentered="1"/>
  <pageMargins left="0.25" right="0.25" top="0.75" bottom="0.75" header="0.3" footer="0.3"/>
  <pageSetup scale="50" fitToHeight="3" orientation="landscape" r:id="rId1"/>
  <headerFooter alignWithMargins="0">
    <oddHeader>&amp;C2019 SOA LIFE REINSURANCE SURVEY</oddHeader>
    <oddFooter>&amp;Rpage &amp;P of &amp;N
&amp;D</oddFooter>
  </headerFooter>
  <rowBreaks count="1" manualBreakCount="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88"/>
  <sheetViews>
    <sheetView zoomScale="80" zoomScaleNormal="80" workbookViewId="0">
      <selection activeCell="H2" sqref="H2"/>
    </sheetView>
  </sheetViews>
  <sheetFormatPr defaultRowHeight="16" customHeight="1" x14ac:dyDescent="0.25"/>
  <cols>
    <col min="1" max="1" width="31.54296875" customWidth="1"/>
    <col min="2" max="2" width="12.26953125" customWidth="1"/>
    <col min="3" max="4" width="9.453125" bestFit="1" customWidth="1"/>
    <col min="5" max="6" width="11.453125" bestFit="1" customWidth="1"/>
    <col min="7" max="7" width="9.453125" bestFit="1" customWidth="1"/>
    <col min="8" max="8" width="9.453125" customWidth="1"/>
    <col min="9" max="9" width="10.26953125" customWidth="1"/>
    <col min="10" max="10" width="11.26953125" customWidth="1"/>
    <col min="11" max="11" width="11.1796875" customWidth="1"/>
    <col min="12" max="12" width="10.26953125" customWidth="1"/>
    <col min="13" max="13" width="12.1796875" customWidth="1"/>
    <col min="25" max="25" width="7.26953125" hidden="1" customWidth="1"/>
    <col min="26" max="26" width="19.26953125" hidden="1" customWidth="1"/>
    <col min="27" max="28" width="10.81640625" hidden="1" customWidth="1"/>
    <col min="29" max="29" width="0" hidden="1" customWidth="1"/>
    <col min="30" max="30" width="17.453125" hidden="1" customWidth="1"/>
  </cols>
  <sheetData>
    <row r="1" spans="1:30" ht="16" customHeight="1" x14ac:dyDescent="0.3">
      <c r="A1" s="1" t="s">
        <v>12</v>
      </c>
      <c r="B1" s="1" t="s">
        <v>12</v>
      </c>
      <c r="C1" s="1"/>
      <c r="D1" s="1"/>
      <c r="E1" s="1"/>
      <c r="F1" s="1"/>
      <c r="G1" s="1"/>
      <c r="H1" s="1"/>
      <c r="I1" s="1"/>
      <c r="J1" s="1"/>
      <c r="K1" s="1"/>
      <c r="L1" s="1"/>
      <c r="M1" s="1"/>
      <c r="N1" s="1"/>
      <c r="O1" s="1"/>
      <c r="P1" s="1"/>
      <c r="Q1" s="1"/>
      <c r="R1" s="1"/>
      <c r="S1" s="1"/>
      <c r="T1" s="1"/>
      <c r="U1" s="1"/>
    </row>
    <row r="2" spans="1:30" ht="16" customHeight="1" x14ac:dyDescent="0.3">
      <c r="A2" s="1"/>
      <c r="B2" s="23"/>
      <c r="C2" s="1"/>
      <c r="D2" s="1"/>
      <c r="E2" s="1"/>
      <c r="F2" s="1"/>
      <c r="G2" s="1"/>
      <c r="H2" s="1"/>
      <c r="I2" s="1"/>
      <c r="J2" s="1"/>
      <c r="K2" s="1"/>
      <c r="L2" s="1"/>
      <c r="M2" s="1"/>
      <c r="N2" s="1"/>
      <c r="O2" s="1"/>
      <c r="P2" s="1"/>
      <c r="Q2" s="1"/>
      <c r="R2" s="1"/>
      <c r="S2" s="1"/>
      <c r="T2" s="1"/>
      <c r="U2" s="1"/>
    </row>
    <row r="3" spans="1:30" ht="16" customHeight="1" x14ac:dyDescent="0.3">
      <c r="A3" s="1"/>
      <c r="B3" s="1"/>
      <c r="C3" s="1"/>
      <c r="D3" s="1"/>
      <c r="E3" s="1"/>
      <c r="F3" s="1"/>
      <c r="G3" s="1"/>
      <c r="H3" s="1"/>
      <c r="I3" s="1"/>
      <c r="J3" s="1"/>
      <c r="K3" s="1"/>
      <c r="L3" s="1"/>
      <c r="M3" s="1"/>
      <c r="N3" s="1"/>
      <c r="O3" s="1"/>
      <c r="P3" s="1"/>
      <c r="Q3" s="1"/>
      <c r="R3" s="1"/>
      <c r="S3" s="1"/>
      <c r="T3" s="1"/>
      <c r="U3" s="1"/>
    </row>
    <row r="4" spans="1:30" ht="16" customHeight="1" x14ac:dyDescent="0.3">
      <c r="A4" s="95" t="s">
        <v>48</v>
      </c>
      <c r="B4" s="95"/>
      <c r="C4" s="95"/>
      <c r="D4" s="95"/>
      <c r="E4" s="95"/>
      <c r="F4" s="95"/>
      <c r="G4" s="95"/>
      <c r="H4" s="95"/>
      <c r="I4" s="95"/>
      <c r="J4" s="95"/>
      <c r="K4" s="95"/>
      <c r="L4" s="95"/>
      <c r="M4" s="95"/>
      <c r="N4" s="95"/>
      <c r="O4" s="95"/>
      <c r="P4" s="95"/>
      <c r="Q4" s="95"/>
      <c r="R4" s="95"/>
      <c r="S4" s="95"/>
      <c r="T4" s="95"/>
      <c r="U4" s="95"/>
    </row>
    <row r="5" spans="1:30" ht="16" customHeight="1" thickBot="1" x14ac:dyDescent="0.35">
      <c r="A5" s="1"/>
      <c r="B5" s="1"/>
      <c r="C5" s="1"/>
      <c r="D5" s="1"/>
      <c r="E5" s="1"/>
      <c r="F5" s="1"/>
      <c r="G5" s="1"/>
      <c r="H5" s="1"/>
      <c r="I5" s="1"/>
      <c r="J5" s="1"/>
      <c r="K5" s="1"/>
      <c r="L5" s="1"/>
      <c r="M5" s="1"/>
      <c r="N5" s="1"/>
      <c r="O5" s="1"/>
      <c r="P5" s="1"/>
      <c r="Q5" s="1"/>
      <c r="R5" s="1"/>
      <c r="S5" s="1"/>
      <c r="T5" s="1"/>
      <c r="U5" s="1"/>
    </row>
    <row r="6" spans="1:30" ht="16" customHeight="1" x14ac:dyDescent="0.3">
      <c r="A6" s="48"/>
      <c r="B6" s="49"/>
      <c r="C6" s="49"/>
      <c r="D6" s="49"/>
      <c r="E6" s="49"/>
      <c r="F6" s="49"/>
      <c r="G6" s="49"/>
      <c r="H6" s="49"/>
      <c r="I6" s="49"/>
      <c r="J6" s="49"/>
      <c r="K6" s="49"/>
      <c r="L6" s="49"/>
      <c r="M6" s="49"/>
      <c r="N6" s="49"/>
      <c r="O6" s="49"/>
      <c r="P6" s="49"/>
      <c r="Q6" s="49"/>
      <c r="R6" s="49"/>
      <c r="S6" s="49"/>
      <c r="T6" s="49"/>
      <c r="U6" s="50"/>
    </row>
    <row r="7" spans="1:30" ht="16" customHeight="1" x14ac:dyDescent="0.3">
      <c r="A7" s="51"/>
      <c r="B7" s="91" t="s">
        <v>35</v>
      </c>
      <c r="C7" s="91"/>
      <c r="D7" s="91"/>
      <c r="E7" s="91"/>
      <c r="F7" s="91"/>
      <c r="G7" s="91"/>
      <c r="H7" s="91"/>
      <c r="I7" s="93"/>
      <c r="J7" s="90" t="s">
        <v>23</v>
      </c>
      <c r="K7" s="91"/>
      <c r="L7" s="91"/>
      <c r="M7" s="93"/>
      <c r="N7" s="90" t="s">
        <v>36</v>
      </c>
      <c r="O7" s="91"/>
      <c r="P7" s="91"/>
      <c r="Q7" s="91"/>
      <c r="R7" s="91"/>
      <c r="S7" s="91"/>
      <c r="T7" s="91"/>
      <c r="U7" s="92"/>
    </row>
    <row r="8" spans="1:30" ht="16" customHeight="1" x14ac:dyDescent="0.3">
      <c r="A8" s="54"/>
      <c r="B8" s="90">
        <v>2018</v>
      </c>
      <c r="C8" s="91"/>
      <c r="D8" s="91"/>
      <c r="E8" s="93"/>
      <c r="F8" s="90">
        <v>2019</v>
      </c>
      <c r="G8" s="91"/>
      <c r="H8" s="91"/>
      <c r="I8" s="93"/>
      <c r="J8" s="52"/>
      <c r="K8" s="52"/>
      <c r="L8" s="52"/>
      <c r="M8" s="57" t="s">
        <v>12</v>
      </c>
      <c r="N8" s="90">
        <v>2018</v>
      </c>
      <c r="O8" s="91"/>
      <c r="P8" s="91"/>
      <c r="Q8" s="93"/>
      <c r="R8" s="90">
        <v>2019</v>
      </c>
      <c r="S8" s="91"/>
      <c r="T8" s="91"/>
      <c r="U8" s="92"/>
      <c r="Y8" s="86" t="s">
        <v>55</v>
      </c>
      <c r="Z8" s="87"/>
      <c r="AA8" s="86" t="s">
        <v>58</v>
      </c>
      <c r="AB8" s="94"/>
      <c r="AC8" s="94"/>
      <c r="AD8" s="87"/>
    </row>
    <row r="9" spans="1:30" ht="16" customHeight="1" thickBot="1" x14ac:dyDescent="0.35">
      <c r="A9" s="58" t="s">
        <v>0</v>
      </c>
      <c r="B9" s="59" t="s">
        <v>1</v>
      </c>
      <c r="C9" s="59" t="s">
        <v>2</v>
      </c>
      <c r="D9" s="59" t="s">
        <v>3</v>
      </c>
      <c r="E9" s="60" t="s">
        <v>4</v>
      </c>
      <c r="F9" s="59" t="s">
        <v>1</v>
      </c>
      <c r="G9" s="59" t="s">
        <v>2</v>
      </c>
      <c r="H9" s="59" t="s">
        <v>3</v>
      </c>
      <c r="I9" s="60" t="s">
        <v>4</v>
      </c>
      <c r="J9" s="59" t="s">
        <v>1</v>
      </c>
      <c r="K9" s="59" t="s">
        <v>2</v>
      </c>
      <c r="L9" s="59" t="s">
        <v>3</v>
      </c>
      <c r="M9" s="60" t="s">
        <v>4</v>
      </c>
      <c r="N9" s="59" t="s">
        <v>1</v>
      </c>
      <c r="O9" s="59" t="s">
        <v>2</v>
      </c>
      <c r="P9" s="59" t="s">
        <v>3</v>
      </c>
      <c r="Q9" s="60" t="s">
        <v>4</v>
      </c>
      <c r="R9" s="59" t="s">
        <v>1</v>
      </c>
      <c r="S9" s="59" t="s">
        <v>2</v>
      </c>
      <c r="T9" s="59" t="s">
        <v>3</v>
      </c>
      <c r="U9" s="61" t="s">
        <v>4</v>
      </c>
      <c r="Y9" s="83" t="s">
        <v>56</v>
      </c>
      <c r="Z9" s="83" t="s">
        <v>59</v>
      </c>
      <c r="AA9" s="83" t="str">
        <f>'usord '!C8&amp;" Total"</f>
        <v>2018 Total</v>
      </c>
      <c r="AB9" s="83" t="str">
        <f>'usord '!G8&amp;" Total"</f>
        <v>2019 Total</v>
      </c>
      <c r="AC9" s="83" t="s">
        <v>60</v>
      </c>
      <c r="AD9" s="83" t="s">
        <v>59</v>
      </c>
    </row>
    <row r="10" spans="1:30" s="24" customFormat="1" ht="16" customHeight="1" thickTop="1" x14ac:dyDescent="0.3">
      <c r="A10" s="18" t="s">
        <v>19</v>
      </c>
      <c r="B10" s="22">
        <v>0</v>
      </c>
      <c r="C10" s="19">
        <v>0</v>
      </c>
      <c r="D10" s="19">
        <v>36.694378999999998</v>
      </c>
      <c r="E10" s="19">
        <v>36.694378999999998</v>
      </c>
      <c r="F10" s="22">
        <v>0</v>
      </c>
      <c r="G10" s="19">
        <v>0</v>
      </c>
      <c r="H10" s="19">
        <v>67.315906634398999</v>
      </c>
      <c r="I10" s="19">
        <v>67.315906634398999</v>
      </c>
      <c r="J10" s="69">
        <v>0</v>
      </c>
      <c r="K10" s="34">
        <v>0</v>
      </c>
      <c r="L10" s="34">
        <v>0.83450186292562689</v>
      </c>
      <c r="M10" s="70">
        <v>0.83450186292562689</v>
      </c>
      <c r="N10" s="34">
        <v>0</v>
      </c>
      <c r="O10" s="34">
        <v>0</v>
      </c>
      <c r="P10" s="34">
        <v>5.3136407414128336E-3</v>
      </c>
      <c r="Q10" s="70">
        <v>1.8588608219871673E-4</v>
      </c>
      <c r="R10" s="34">
        <v>0</v>
      </c>
      <c r="S10" s="34">
        <v>0</v>
      </c>
      <c r="T10" s="34">
        <v>1.1481740767643848E-2</v>
      </c>
      <c r="U10" s="71">
        <v>3.358507169223584E-4</v>
      </c>
      <c r="Y10" s="84">
        <f>_xlfn.RANK.AVG(F10,$F$10:$F$24,0)</f>
        <v>12.5</v>
      </c>
      <c r="Z10" s="84" t="str">
        <f t="shared" ref="Z10:Z24" si="0">$Z$9&amp;Y10</f>
        <v>Can_Ord_Recur12.5</v>
      </c>
      <c r="AA10" s="85">
        <f>C10+D10</f>
        <v>36.694378999999998</v>
      </c>
      <c r="AB10" s="85">
        <f>G10+H10</f>
        <v>67.315906634398999</v>
      </c>
      <c r="AC10" s="84">
        <f>_xlfn.RANK.AVG(AB10,$AB$10:$AB$24,0)</f>
        <v>6</v>
      </c>
      <c r="AD10" s="84" t="str">
        <f t="shared" ref="AD10:AD24" si="1">$Z$9&amp;AC10</f>
        <v>Can_Ord_Recur6</v>
      </c>
    </row>
    <row r="11" spans="1:30" s="24" customFormat="1" ht="16" customHeight="1" x14ac:dyDescent="0.3">
      <c r="A11" s="18" t="s">
        <v>30</v>
      </c>
      <c r="B11" s="22">
        <v>0</v>
      </c>
      <c r="C11" s="19">
        <v>0</v>
      </c>
      <c r="D11" s="19">
        <v>2858</v>
      </c>
      <c r="E11" s="19">
        <v>2858</v>
      </c>
      <c r="F11" s="22">
        <v>0</v>
      </c>
      <c r="G11" s="19">
        <v>0</v>
      </c>
      <c r="H11" s="19">
        <v>1650</v>
      </c>
      <c r="I11" s="19">
        <v>1650</v>
      </c>
      <c r="J11" s="69">
        <v>0</v>
      </c>
      <c r="K11" s="34">
        <v>0</v>
      </c>
      <c r="L11" s="34">
        <v>-0.42267319804058784</v>
      </c>
      <c r="M11" s="70">
        <v>-0.42267319804058784</v>
      </c>
      <c r="N11" s="34">
        <v>0</v>
      </c>
      <c r="O11" s="34">
        <v>0</v>
      </c>
      <c r="P11" s="34">
        <v>0.41386135023453807</v>
      </c>
      <c r="Q11" s="70">
        <v>1.4478032805077107E-2</v>
      </c>
      <c r="R11" s="34">
        <v>0</v>
      </c>
      <c r="S11" s="34">
        <v>0</v>
      </c>
      <c r="T11" s="34">
        <v>0.2814323272730217</v>
      </c>
      <c r="U11" s="71">
        <v>8.2321357703992373E-3</v>
      </c>
      <c r="Y11" s="84">
        <f t="shared" ref="Y11:Y24" si="2">_xlfn.RANK.AVG(F11,$F$10:$F$24,0)</f>
        <v>12.5</v>
      </c>
      <c r="Z11" s="84" t="str">
        <f t="shared" si="0"/>
        <v>Can_Ord_Recur12.5</v>
      </c>
      <c r="AA11" s="85">
        <f t="shared" ref="AA11:AA24" si="3">C11+D11</f>
        <v>2858</v>
      </c>
      <c r="AB11" s="85">
        <f t="shared" ref="AB11:AB24" si="4">G11+H11</f>
        <v>1650</v>
      </c>
      <c r="AC11" s="84">
        <f t="shared" ref="AC11:AC24" si="5">_xlfn.RANK.AVG(AB11,$AB$10:$AB$24,0)</f>
        <v>4</v>
      </c>
      <c r="AD11" s="84" t="str">
        <f t="shared" si="1"/>
        <v>Can_Ord_Recur4</v>
      </c>
    </row>
    <row r="12" spans="1:30" s="24" customFormat="1" ht="16" customHeight="1" x14ac:dyDescent="0.3">
      <c r="A12" s="18" t="s">
        <v>15</v>
      </c>
      <c r="B12" s="22">
        <v>0</v>
      </c>
      <c r="C12" s="19">
        <v>0</v>
      </c>
      <c r="D12" s="19">
        <v>0</v>
      </c>
      <c r="E12" s="19">
        <v>0</v>
      </c>
      <c r="F12" s="22">
        <v>0</v>
      </c>
      <c r="G12" s="19">
        <v>0</v>
      </c>
      <c r="H12" s="19">
        <v>0</v>
      </c>
      <c r="I12" s="19">
        <v>0</v>
      </c>
      <c r="J12" s="69">
        <v>0</v>
      </c>
      <c r="K12" s="34">
        <v>0</v>
      </c>
      <c r="L12" s="34">
        <v>0</v>
      </c>
      <c r="M12" s="70">
        <v>0</v>
      </c>
      <c r="N12" s="34">
        <v>0</v>
      </c>
      <c r="O12" s="34">
        <v>0</v>
      </c>
      <c r="P12" s="34">
        <v>0</v>
      </c>
      <c r="Q12" s="70">
        <v>0</v>
      </c>
      <c r="R12" s="34">
        <v>0</v>
      </c>
      <c r="S12" s="34">
        <v>0</v>
      </c>
      <c r="T12" s="34">
        <v>0</v>
      </c>
      <c r="U12" s="71">
        <v>0</v>
      </c>
      <c r="Y12" s="84">
        <f t="shared" si="2"/>
        <v>12.5</v>
      </c>
      <c r="Z12" s="84" t="str">
        <f t="shared" si="0"/>
        <v>Can_Ord_Recur12.5</v>
      </c>
      <c r="AA12" s="85">
        <f t="shared" si="3"/>
        <v>0</v>
      </c>
      <c r="AB12" s="85">
        <f t="shared" si="4"/>
        <v>0</v>
      </c>
      <c r="AC12" s="84">
        <f t="shared" si="5"/>
        <v>11</v>
      </c>
      <c r="AD12" s="84" t="str">
        <f t="shared" si="1"/>
        <v>Can_Ord_Recur11</v>
      </c>
    </row>
    <row r="13" spans="1:30" s="24" customFormat="1" ht="16" customHeight="1" x14ac:dyDescent="0.3">
      <c r="A13" s="18" t="s">
        <v>24</v>
      </c>
      <c r="B13" s="22">
        <v>0</v>
      </c>
      <c r="C13" s="19">
        <v>0</v>
      </c>
      <c r="D13" s="19">
        <v>0</v>
      </c>
      <c r="E13" s="19">
        <v>0</v>
      </c>
      <c r="F13" s="22">
        <v>0</v>
      </c>
      <c r="G13" s="19">
        <v>0</v>
      </c>
      <c r="H13" s="19">
        <v>0</v>
      </c>
      <c r="I13" s="19">
        <v>0</v>
      </c>
      <c r="J13" s="69">
        <v>0</v>
      </c>
      <c r="K13" s="34">
        <v>0</v>
      </c>
      <c r="L13" s="34">
        <v>0</v>
      </c>
      <c r="M13" s="70">
        <v>0</v>
      </c>
      <c r="N13" s="34">
        <v>0</v>
      </c>
      <c r="O13" s="34">
        <v>0</v>
      </c>
      <c r="P13" s="34">
        <v>0</v>
      </c>
      <c r="Q13" s="70">
        <v>0</v>
      </c>
      <c r="R13" s="34">
        <v>0</v>
      </c>
      <c r="S13" s="34">
        <v>0</v>
      </c>
      <c r="T13" s="34">
        <v>0</v>
      </c>
      <c r="U13" s="71">
        <v>0</v>
      </c>
      <c r="Y13" s="84">
        <f t="shared" si="2"/>
        <v>12.5</v>
      </c>
      <c r="Z13" s="84" t="str">
        <f t="shared" si="0"/>
        <v>Can_Ord_Recur12.5</v>
      </c>
      <c r="AA13" s="85">
        <f t="shared" si="3"/>
        <v>0</v>
      </c>
      <c r="AB13" s="85">
        <f t="shared" si="4"/>
        <v>0</v>
      </c>
      <c r="AC13" s="84">
        <f t="shared" si="5"/>
        <v>11</v>
      </c>
      <c r="AD13" s="84" t="str">
        <f t="shared" si="1"/>
        <v>Can_Ord_Recur11</v>
      </c>
    </row>
    <row r="14" spans="1:30" s="24" customFormat="1" ht="16" customHeight="1" x14ac:dyDescent="0.3">
      <c r="A14" s="18" t="s">
        <v>17</v>
      </c>
      <c r="B14" s="22">
        <v>0</v>
      </c>
      <c r="C14" s="19">
        <v>0</v>
      </c>
      <c r="D14" s="19">
        <v>0</v>
      </c>
      <c r="E14" s="19">
        <v>0</v>
      </c>
      <c r="F14" s="22">
        <v>0</v>
      </c>
      <c r="G14" s="19">
        <v>0</v>
      </c>
      <c r="H14" s="19">
        <v>0</v>
      </c>
      <c r="I14" s="19">
        <v>0</v>
      </c>
      <c r="J14" s="69">
        <v>0</v>
      </c>
      <c r="K14" s="34">
        <v>0</v>
      </c>
      <c r="L14" s="34">
        <v>0</v>
      </c>
      <c r="M14" s="70">
        <v>0</v>
      </c>
      <c r="N14" s="34">
        <v>0</v>
      </c>
      <c r="O14" s="34">
        <v>0</v>
      </c>
      <c r="P14" s="34">
        <v>0</v>
      </c>
      <c r="Q14" s="70">
        <v>0</v>
      </c>
      <c r="R14" s="34">
        <v>0</v>
      </c>
      <c r="S14" s="34">
        <v>0</v>
      </c>
      <c r="T14" s="34">
        <v>0</v>
      </c>
      <c r="U14" s="71">
        <v>0</v>
      </c>
      <c r="Y14" s="84">
        <f t="shared" si="2"/>
        <v>12.5</v>
      </c>
      <c r="Z14" s="84" t="str">
        <f t="shared" si="0"/>
        <v>Can_Ord_Recur12.5</v>
      </c>
      <c r="AA14" s="85">
        <f t="shared" si="3"/>
        <v>0</v>
      </c>
      <c r="AB14" s="85">
        <f t="shared" si="4"/>
        <v>0</v>
      </c>
      <c r="AC14" s="84">
        <f t="shared" si="5"/>
        <v>11</v>
      </c>
      <c r="AD14" s="84" t="str">
        <f t="shared" si="1"/>
        <v>Can_Ord_Recur11</v>
      </c>
    </row>
    <row r="15" spans="1:30" s="24" customFormat="1" ht="16" customHeight="1" x14ac:dyDescent="0.3">
      <c r="A15" s="18" t="s">
        <v>41</v>
      </c>
      <c r="B15" s="22">
        <v>5674</v>
      </c>
      <c r="C15" s="19">
        <v>0</v>
      </c>
      <c r="D15" s="19">
        <v>0</v>
      </c>
      <c r="E15" s="19">
        <v>5674</v>
      </c>
      <c r="F15" s="22">
        <v>6760</v>
      </c>
      <c r="G15" s="19">
        <v>0</v>
      </c>
      <c r="H15" s="19">
        <v>0</v>
      </c>
      <c r="I15" s="19">
        <v>6760</v>
      </c>
      <c r="J15" s="69">
        <v>0.1913993655269651</v>
      </c>
      <c r="K15" s="34">
        <v>0</v>
      </c>
      <c r="L15" s="34">
        <v>0</v>
      </c>
      <c r="M15" s="70">
        <v>0.1913993655269651</v>
      </c>
      <c r="N15" s="34">
        <v>3.3070699957690172E-2</v>
      </c>
      <c r="O15" s="34">
        <v>0</v>
      </c>
      <c r="P15" s="34">
        <v>0</v>
      </c>
      <c r="Q15" s="70">
        <v>2.8743302356895557E-2</v>
      </c>
      <c r="R15" s="34">
        <v>3.5791597283884299E-2</v>
      </c>
      <c r="S15" s="34">
        <v>0</v>
      </c>
      <c r="T15" s="34">
        <v>0</v>
      </c>
      <c r="U15" s="71">
        <v>3.372681079266597E-2</v>
      </c>
      <c r="Y15" s="84">
        <f t="shared" si="2"/>
        <v>8</v>
      </c>
      <c r="Z15" s="84" t="str">
        <f t="shared" si="0"/>
        <v>Can_Ord_Recur8</v>
      </c>
      <c r="AA15" s="85">
        <f t="shared" si="3"/>
        <v>0</v>
      </c>
      <c r="AB15" s="85">
        <f t="shared" si="4"/>
        <v>0</v>
      </c>
      <c r="AC15" s="84">
        <f t="shared" si="5"/>
        <v>11</v>
      </c>
      <c r="AD15" s="84" t="str">
        <f t="shared" si="1"/>
        <v>Can_Ord_Recur11</v>
      </c>
    </row>
    <row r="16" spans="1:30" s="24" customFormat="1" ht="16" customHeight="1" x14ac:dyDescent="0.3">
      <c r="A16" s="18" t="s">
        <v>9</v>
      </c>
      <c r="B16" s="22">
        <v>45570.000999999997</v>
      </c>
      <c r="C16" s="19">
        <v>0</v>
      </c>
      <c r="D16" s="19">
        <v>0</v>
      </c>
      <c r="E16" s="19">
        <v>45570.000999999997</v>
      </c>
      <c r="F16" s="22">
        <v>54097</v>
      </c>
      <c r="G16" s="19">
        <v>0</v>
      </c>
      <c r="H16" s="19">
        <v>0</v>
      </c>
      <c r="I16" s="19">
        <v>54097</v>
      </c>
      <c r="J16" s="69">
        <v>0.18711869240468096</v>
      </c>
      <c r="K16" s="34">
        <v>0</v>
      </c>
      <c r="L16" s="34">
        <v>0</v>
      </c>
      <c r="M16" s="70">
        <v>0.18711869240468096</v>
      </c>
      <c r="N16" s="34">
        <v>0.26560307193208332</v>
      </c>
      <c r="O16" s="34">
        <v>0</v>
      </c>
      <c r="P16" s="34">
        <v>0</v>
      </c>
      <c r="Q16" s="70">
        <v>0.23084813485143335</v>
      </c>
      <c r="R16" s="34">
        <v>0.28642278672578236</v>
      </c>
      <c r="S16" s="34">
        <v>0</v>
      </c>
      <c r="T16" s="34">
        <v>0</v>
      </c>
      <c r="U16" s="71">
        <v>0.26989930228562886</v>
      </c>
      <c r="Y16" s="84">
        <f t="shared" si="2"/>
        <v>2</v>
      </c>
      <c r="Z16" s="84" t="str">
        <f t="shared" si="0"/>
        <v>Can_Ord_Recur2</v>
      </c>
      <c r="AA16" s="85">
        <f t="shared" si="3"/>
        <v>0</v>
      </c>
      <c r="AB16" s="85">
        <f t="shared" si="4"/>
        <v>0</v>
      </c>
      <c r="AC16" s="84">
        <f t="shared" si="5"/>
        <v>11</v>
      </c>
      <c r="AD16" s="84" t="str">
        <f t="shared" si="1"/>
        <v>Can_Ord_Recur11</v>
      </c>
    </row>
    <row r="17" spans="1:30" s="24" customFormat="1" ht="16" customHeight="1" x14ac:dyDescent="0.3">
      <c r="A17" s="18" t="s">
        <v>10</v>
      </c>
      <c r="B17" s="22">
        <v>11692</v>
      </c>
      <c r="C17" s="19">
        <v>0</v>
      </c>
      <c r="D17" s="19">
        <v>0</v>
      </c>
      <c r="E17" s="19">
        <v>11692</v>
      </c>
      <c r="F17" s="22">
        <v>13458</v>
      </c>
      <c r="G17" s="19">
        <v>0</v>
      </c>
      <c r="H17" s="19">
        <v>0</v>
      </c>
      <c r="I17" s="19">
        <v>13458</v>
      </c>
      <c r="J17" s="69">
        <v>0.15104344851180293</v>
      </c>
      <c r="K17" s="34">
        <v>0</v>
      </c>
      <c r="L17" s="34">
        <v>0</v>
      </c>
      <c r="M17" s="70">
        <v>0.15104344851180293</v>
      </c>
      <c r="N17" s="34">
        <v>6.8146391241683729E-2</v>
      </c>
      <c r="O17" s="34">
        <v>0</v>
      </c>
      <c r="P17" s="34">
        <v>0</v>
      </c>
      <c r="Q17" s="70">
        <v>5.9229237073814396E-2</v>
      </c>
      <c r="R17" s="34">
        <v>7.1254928438833562E-2</v>
      </c>
      <c r="S17" s="34">
        <v>0</v>
      </c>
      <c r="T17" s="34">
        <v>0</v>
      </c>
      <c r="U17" s="71">
        <v>6.7144292847292689E-2</v>
      </c>
      <c r="Y17" s="84">
        <f t="shared" si="2"/>
        <v>7</v>
      </c>
      <c r="Z17" s="84" t="str">
        <f t="shared" si="0"/>
        <v>Can_Ord_Recur7</v>
      </c>
      <c r="AA17" s="85">
        <f t="shared" si="3"/>
        <v>0</v>
      </c>
      <c r="AB17" s="85">
        <f t="shared" si="4"/>
        <v>0</v>
      </c>
      <c r="AC17" s="84">
        <f t="shared" si="5"/>
        <v>11</v>
      </c>
      <c r="AD17" s="84" t="str">
        <f t="shared" si="1"/>
        <v>Can_Ord_Recur11</v>
      </c>
    </row>
    <row r="18" spans="1:30" s="24" customFormat="1" ht="16" customHeight="1" x14ac:dyDescent="0.3">
      <c r="A18" s="18" t="s">
        <v>18</v>
      </c>
      <c r="B18" s="22">
        <v>0</v>
      </c>
      <c r="C18" s="19">
        <v>0</v>
      </c>
      <c r="D18" s="19">
        <v>4011</v>
      </c>
      <c r="E18" s="19">
        <v>4011</v>
      </c>
      <c r="F18" s="22">
        <v>0</v>
      </c>
      <c r="G18" s="19">
        <v>0</v>
      </c>
      <c r="H18" s="19">
        <v>4145.5500121031828</v>
      </c>
      <c r="I18" s="19">
        <v>4145.5500121031828</v>
      </c>
      <c r="J18" s="69">
        <v>0</v>
      </c>
      <c r="K18" s="34">
        <v>0</v>
      </c>
      <c r="L18" s="34">
        <v>3.3545253578454941E-2</v>
      </c>
      <c r="M18" s="70">
        <v>3.3545253578454941E-2</v>
      </c>
      <c r="N18" s="34">
        <v>0</v>
      </c>
      <c r="O18" s="34">
        <v>0</v>
      </c>
      <c r="P18" s="34">
        <v>0.58082500902404899</v>
      </c>
      <c r="Q18" s="70">
        <v>2.0318890686201636E-2</v>
      </c>
      <c r="R18" s="34">
        <v>0</v>
      </c>
      <c r="S18" s="34">
        <v>0</v>
      </c>
      <c r="T18" s="34">
        <v>0.70708593195933456</v>
      </c>
      <c r="U18" s="71">
        <v>2.0682866995523397E-2</v>
      </c>
      <c r="Y18" s="84">
        <f t="shared" si="2"/>
        <v>12.5</v>
      </c>
      <c r="Z18" s="84" t="str">
        <f t="shared" si="0"/>
        <v>Can_Ord_Recur12.5</v>
      </c>
      <c r="AA18" s="85">
        <f t="shared" si="3"/>
        <v>4011</v>
      </c>
      <c r="AB18" s="85">
        <f t="shared" si="4"/>
        <v>4145.5500121031828</v>
      </c>
      <c r="AC18" s="84">
        <f t="shared" si="5"/>
        <v>3</v>
      </c>
      <c r="AD18" s="84" t="str">
        <f t="shared" si="1"/>
        <v>Can_Ord_Recur3</v>
      </c>
    </row>
    <row r="19" spans="1:30" s="24" customFormat="1" ht="16" customHeight="1" x14ac:dyDescent="0.3">
      <c r="A19" s="18" t="s">
        <v>42</v>
      </c>
      <c r="B19" s="22">
        <v>23946</v>
      </c>
      <c r="C19" s="19">
        <v>47</v>
      </c>
      <c r="D19" s="19">
        <v>0</v>
      </c>
      <c r="E19" s="19">
        <v>23993</v>
      </c>
      <c r="F19" s="22">
        <v>32543</v>
      </c>
      <c r="G19" s="19">
        <v>630</v>
      </c>
      <c r="H19" s="19">
        <v>0</v>
      </c>
      <c r="I19" s="19">
        <v>33173</v>
      </c>
      <c r="J19" s="69">
        <v>0.35901611960243884</v>
      </c>
      <c r="K19" s="34">
        <v>12.404255319148936</v>
      </c>
      <c r="L19" s="34">
        <v>0</v>
      </c>
      <c r="M19" s="70">
        <v>0.38261159504855585</v>
      </c>
      <c r="N19" s="34">
        <v>0.13956837877808403</v>
      </c>
      <c r="O19" s="34">
        <v>2.4834874504623514E-3</v>
      </c>
      <c r="P19" s="34">
        <v>0</v>
      </c>
      <c r="Q19" s="70">
        <v>0.12154354131987929</v>
      </c>
      <c r="R19" s="34">
        <v>0.17230265538601283</v>
      </c>
      <c r="S19" s="34">
        <v>0.11052631578947368</v>
      </c>
      <c r="T19" s="34">
        <v>0</v>
      </c>
      <c r="U19" s="71">
        <v>0.16550584237057814</v>
      </c>
      <c r="Y19" s="84">
        <f t="shared" si="2"/>
        <v>4</v>
      </c>
      <c r="Z19" s="84" t="str">
        <f t="shared" si="0"/>
        <v>Can_Ord_Recur4</v>
      </c>
      <c r="AA19" s="85">
        <f t="shared" si="3"/>
        <v>47</v>
      </c>
      <c r="AB19" s="85">
        <f t="shared" si="4"/>
        <v>630</v>
      </c>
      <c r="AC19" s="84">
        <f t="shared" si="5"/>
        <v>5</v>
      </c>
      <c r="AD19" s="84" t="str">
        <f t="shared" si="1"/>
        <v>Can_Ord_Recur5</v>
      </c>
    </row>
    <row r="20" spans="1:30" s="24" customFormat="1" ht="16" customHeight="1" x14ac:dyDescent="0.3">
      <c r="A20" s="18" t="s">
        <v>11</v>
      </c>
      <c r="B20" s="22">
        <v>41609</v>
      </c>
      <c r="C20" s="19">
        <v>18878</v>
      </c>
      <c r="D20" s="19">
        <v>0</v>
      </c>
      <c r="E20" s="19">
        <v>60487</v>
      </c>
      <c r="F20" s="22">
        <v>45617</v>
      </c>
      <c r="G20" s="19">
        <v>5070</v>
      </c>
      <c r="H20" s="19">
        <v>0</v>
      </c>
      <c r="I20" s="19">
        <v>50687</v>
      </c>
      <c r="J20" s="69">
        <v>9.6325314234901108E-2</v>
      </c>
      <c r="K20" s="34">
        <v>-0.7314334145566268</v>
      </c>
      <c r="L20" s="34">
        <v>0</v>
      </c>
      <c r="M20" s="70">
        <v>-0.16201828492072676</v>
      </c>
      <c r="N20" s="34">
        <v>0.24251652353534195</v>
      </c>
      <c r="O20" s="34">
        <v>0.99751651254953766</v>
      </c>
      <c r="P20" s="34">
        <v>0</v>
      </c>
      <c r="Q20" s="70">
        <v>0.30641454523467426</v>
      </c>
      <c r="R20" s="34">
        <v>0.24152445167144229</v>
      </c>
      <c r="S20" s="34">
        <v>0.88947368421052631</v>
      </c>
      <c r="T20" s="34">
        <v>0</v>
      </c>
      <c r="U20" s="71">
        <v>0.25288622169347041</v>
      </c>
      <c r="Y20" s="84">
        <f t="shared" si="2"/>
        <v>3</v>
      </c>
      <c r="Z20" s="84" t="str">
        <f t="shared" si="0"/>
        <v>Can_Ord_Recur3</v>
      </c>
      <c r="AA20" s="85">
        <f t="shared" si="3"/>
        <v>18878</v>
      </c>
      <c r="AB20" s="85">
        <f t="shared" si="4"/>
        <v>5070</v>
      </c>
      <c r="AC20" s="84">
        <f t="shared" si="5"/>
        <v>2</v>
      </c>
      <c r="AD20" s="84" t="str">
        <f t="shared" si="1"/>
        <v>Can_Ord_Recur2</v>
      </c>
    </row>
    <row r="21" spans="1:30" s="24" customFormat="1" ht="16" customHeight="1" x14ac:dyDescent="0.3">
      <c r="A21" s="18" t="s">
        <v>54</v>
      </c>
      <c r="B21" s="22">
        <v>1896.9452080000001</v>
      </c>
      <c r="C21" s="19">
        <v>0</v>
      </c>
      <c r="D21" s="19">
        <v>0</v>
      </c>
      <c r="E21" s="19">
        <v>1896.9452080000001</v>
      </c>
      <c r="F21" s="22">
        <v>1903.6802150600015</v>
      </c>
      <c r="G21" s="19">
        <v>0</v>
      </c>
      <c r="H21" s="19">
        <v>0</v>
      </c>
      <c r="I21" s="19">
        <v>1903.6802150600015</v>
      </c>
      <c r="J21" s="69">
        <v>3.5504489173423756E-3</v>
      </c>
      <c r="K21" s="34">
        <v>0</v>
      </c>
      <c r="L21" s="34">
        <v>0</v>
      </c>
      <c r="M21" s="70">
        <v>3.5504489173423756E-3</v>
      </c>
      <c r="N21" s="34">
        <v>1.1056275257304578E-2</v>
      </c>
      <c r="O21" s="34">
        <v>0</v>
      </c>
      <c r="P21" s="34">
        <v>0</v>
      </c>
      <c r="Q21" s="70">
        <v>9.6095293739880405E-3</v>
      </c>
      <c r="R21" s="34">
        <v>1.0079253789160626E-2</v>
      </c>
      <c r="S21" s="34">
        <v>0</v>
      </c>
      <c r="T21" s="34">
        <v>0</v>
      </c>
      <c r="U21" s="71">
        <v>9.4977902992707582E-3</v>
      </c>
      <c r="Y21" s="84">
        <f t="shared" si="2"/>
        <v>9</v>
      </c>
      <c r="Z21" s="84" t="str">
        <f t="shared" si="0"/>
        <v>Can_Ord_Recur9</v>
      </c>
      <c r="AA21" s="85">
        <f t="shared" si="3"/>
        <v>0</v>
      </c>
      <c r="AB21" s="85">
        <f t="shared" si="4"/>
        <v>0</v>
      </c>
      <c r="AC21" s="84">
        <f t="shared" si="5"/>
        <v>11</v>
      </c>
      <c r="AD21" s="84" t="str">
        <f t="shared" si="1"/>
        <v>Can_Ord_Recur11</v>
      </c>
    </row>
    <row r="22" spans="1:30" s="24" customFormat="1" ht="16" customHeight="1" x14ac:dyDescent="0.3">
      <c r="A22" s="18" t="s">
        <v>25</v>
      </c>
      <c r="B22" s="22">
        <v>26767</v>
      </c>
      <c r="C22" s="19">
        <v>0</v>
      </c>
      <c r="D22" s="19">
        <v>0</v>
      </c>
      <c r="E22" s="19">
        <v>26767</v>
      </c>
      <c r="F22" s="22">
        <v>16912</v>
      </c>
      <c r="G22" s="19">
        <v>0</v>
      </c>
      <c r="H22" s="19">
        <v>0</v>
      </c>
      <c r="I22" s="19">
        <v>16912</v>
      </c>
      <c r="J22" s="69">
        <v>-0.3681772331602346</v>
      </c>
      <c r="K22" s="34">
        <v>0</v>
      </c>
      <c r="L22" s="34">
        <v>0</v>
      </c>
      <c r="M22" s="70">
        <v>-0.3681772331602346</v>
      </c>
      <c r="N22" s="34">
        <v>0.15601047334640339</v>
      </c>
      <c r="O22" s="34">
        <v>0</v>
      </c>
      <c r="P22" s="34">
        <v>0</v>
      </c>
      <c r="Q22" s="70">
        <v>0.1355960476184391</v>
      </c>
      <c r="R22" s="34">
        <v>8.9542528589504622E-2</v>
      </c>
      <c r="S22" s="34">
        <v>0</v>
      </c>
      <c r="T22" s="34">
        <v>0</v>
      </c>
      <c r="U22" s="71">
        <v>8.4376897059995098E-2</v>
      </c>
      <c r="Y22" s="84">
        <f t="shared" si="2"/>
        <v>6</v>
      </c>
      <c r="Z22" s="84" t="str">
        <f t="shared" si="0"/>
        <v>Can_Ord_Recur6</v>
      </c>
      <c r="AA22" s="85">
        <f t="shared" si="3"/>
        <v>0</v>
      </c>
      <c r="AB22" s="85">
        <f t="shared" si="4"/>
        <v>0</v>
      </c>
      <c r="AC22" s="84">
        <f t="shared" si="5"/>
        <v>11</v>
      </c>
      <c r="AD22" s="84" t="str">
        <f t="shared" si="1"/>
        <v>Can_Ord_Recur11</v>
      </c>
    </row>
    <row r="23" spans="1:30" s="24" customFormat="1" ht="16" customHeight="1" thickBot="1" x14ac:dyDescent="0.35">
      <c r="A23" s="18" t="s">
        <v>13</v>
      </c>
      <c r="B23" s="22">
        <v>14416.868336571906</v>
      </c>
      <c r="C23" s="19">
        <v>0</v>
      </c>
      <c r="D23" s="19">
        <v>0</v>
      </c>
      <c r="E23" s="19">
        <v>14416.868336571906</v>
      </c>
      <c r="F23" s="22">
        <v>17580.465891732802</v>
      </c>
      <c r="G23" s="19">
        <v>0</v>
      </c>
      <c r="H23" s="19">
        <v>0</v>
      </c>
      <c r="I23" s="19">
        <v>17580.465891732802</v>
      </c>
      <c r="J23" s="73">
        <v>0.21943722320995732</v>
      </c>
      <c r="K23" s="74">
        <v>0</v>
      </c>
      <c r="L23" s="74">
        <v>0</v>
      </c>
      <c r="M23" s="70">
        <v>0.21943722320995732</v>
      </c>
      <c r="N23" s="34">
        <v>8.4028185951408763E-2</v>
      </c>
      <c r="O23" s="34">
        <v>0</v>
      </c>
      <c r="P23" s="34">
        <v>0</v>
      </c>
      <c r="Q23" s="70">
        <v>7.3032852597398695E-2</v>
      </c>
      <c r="R23" s="34">
        <v>9.3081798115379324E-2</v>
      </c>
      <c r="S23" s="34">
        <v>0</v>
      </c>
      <c r="T23" s="34">
        <v>0</v>
      </c>
      <c r="U23" s="71">
        <v>8.771198916825293E-2</v>
      </c>
      <c r="Y23" s="84">
        <f t="shared" si="2"/>
        <v>5</v>
      </c>
      <c r="Z23" s="84" t="str">
        <f t="shared" si="0"/>
        <v>Can_Ord_Recur5</v>
      </c>
      <c r="AA23" s="85">
        <f t="shared" si="3"/>
        <v>0</v>
      </c>
      <c r="AB23" s="85">
        <f t="shared" si="4"/>
        <v>0</v>
      </c>
      <c r="AC23" s="84">
        <f t="shared" si="5"/>
        <v>11</v>
      </c>
      <c r="AD23" s="84" t="str">
        <f t="shared" si="1"/>
        <v>Can_Ord_Recur11</v>
      </c>
    </row>
    <row r="24" spans="1:30" ht="16" customHeight="1" thickBot="1" x14ac:dyDescent="0.35">
      <c r="A24" s="5" t="s">
        <v>8</v>
      </c>
      <c r="B24" s="6">
        <v>171571.81454457191</v>
      </c>
      <c r="C24" s="6">
        <v>18925</v>
      </c>
      <c r="D24" s="6">
        <v>6905.6943790000005</v>
      </c>
      <c r="E24" s="6">
        <v>197402.50892357188</v>
      </c>
      <c r="F24" s="12">
        <v>188871.14610679282</v>
      </c>
      <c r="G24" s="6">
        <v>5700</v>
      </c>
      <c r="H24" s="6">
        <v>5862.8659187375815</v>
      </c>
      <c r="I24" s="6">
        <v>200434.01202553042</v>
      </c>
      <c r="J24" s="75">
        <v>0.10082851666598644</v>
      </c>
      <c r="K24" s="8">
        <v>-0.69881109643328931</v>
      </c>
      <c r="L24" s="8">
        <v>-0.15100993513898148</v>
      </c>
      <c r="M24" s="9">
        <v>1.5356963386581109E-2</v>
      </c>
      <c r="N24" s="8">
        <v>1</v>
      </c>
      <c r="O24" s="8">
        <v>1</v>
      </c>
      <c r="P24" s="8">
        <v>0.99999999999999989</v>
      </c>
      <c r="Q24" s="9">
        <v>1.0000000000000002</v>
      </c>
      <c r="R24" s="8">
        <v>1</v>
      </c>
      <c r="S24" s="8">
        <v>1</v>
      </c>
      <c r="T24" s="8">
        <v>1</v>
      </c>
      <c r="U24" s="11">
        <v>0.99999999999999989</v>
      </c>
      <c r="Y24" s="84">
        <f t="shared" si="2"/>
        <v>1</v>
      </c>
      <c r="Z24" s="84" t="str">
        <f t="shared" si="0"/>
        <v>Can_Ord_Recur1</v>
      </c>
      <c r="AA24" s="85">
        <f t="shared" si="3"/>
        <v>25830.694379</v>
      </c>
      <c r="AB24" s="85">
        <f t="shared" si="4"/>
        <v>11562.865918737582</v>
      </c>
      <c r="AC24" s="84">
        <f t="shared" si="5"/>
        <v>1</v>
      </c>
      <c r="AD24" s="84" t="str">
        <f t="shared" si="1"/>
        <v>Can_Ord_Recur1</v>
      </c>
    </row>
    <row r="25" spans="1:30" ht="18" customHeight="1" x14ac:dyDescent="0.3">
      <c r="A25" s="1" t="s">
        <v>12</v>
      </c>
      <c r="B25" s="1"/>
      <c r="C25" s="1"/>
      <c r="D25" s="1"/>
      <c r="E25" s="1"/>
      <c r="F25" s="1"/>
      <c r="G25" s="1"/>
      <c r="H25" s="1" t="s">
        <v>12</v>
      </c>
      <c r="I25" s="1"/>
      <c r="J25" s="1"/>
      <c r="K25" s="1"/>
      <c r="L25" s="1"/>
      <c r="M25" s="1"/>
      <c r="N25" s="1"/>
      <c r="O25" s="1"/>
      <c r="P25" s="1"/>
      <c r="Q25" s="1"/>
      <c r="R25" s="1"/>
      <c r="S25" s="1"/>
      <c r="T25" s="1"/>
      <c r="U25" s="1"/>
    </row>
    <row r="26" spans="1:30" ht="16" customHeight="1" x14ac:dyDescent="0.3">
      <c r="A26" s="2" t="s">
        <v>12</v>
      </c>
      <c r="B26" s="1"/>
      <c r="C26" s="1"/>
      <c r="D26" s="1"/>
      <c r="E26" s="1"/>
      <c r="F26" s="1"/>
      <c r="G26" s="1"/>
      <c r="H26" s="1"/>
      <c r="I26" s="1"/>
      <c r="J26" s="1"/>
      <c r="K26" s="1"/>
      <c r="L26" s="1"/>
      <c r="M26" s="1"/>
      <c r="N26" s="1"/>
      <c r="O26" s="1"/>
      <c r="P26" s="1"/>
      <c r="Q26" s="1"/>
      <c r="R26" s="1"/>
      <c r="S26" s="1"/>
      <c r="T26" s="1"/>
      <c r="U26" s="1"/>
    </row>
    <row r="27" spans="1:30" ht="16" customHeight="1" x14ac:dyDescent="0.3">
      <c r="A27" s="1" t="s">
        <v>12</v>
      </c>
      <c r="B27" s="1"/>
      <c r="C27" s="1"/>
      <c r="D27" s="1"/>
      <c r="E27" s="1"/>
      <c r="F27" s="1"/>
      <c r="G27" s="1"/>
      <c r="H27" s="1"/>
      <c r="I27" s="1"/>
      <c r="J27" s="1"/>
      <c r="K27" s="1"/>
      <c r="L27" s="1"/>
      <c r="M27" s="1"/>
      <c r="N27" s="1"/>
      <c r="O27" s="1"/>
      <c r="P27" s="1"/>
      <c r="Q27" s="1"/>
      <c r="R27" s="1"/>
      <c r="S27" s="1"/>
      <c r="T27" s="1"/>
      <c r="U27" s="1"/>
    </row>
    <row r="28" spans="1:30" ht="16" customHeight="1" x14ac:dyDescent="0.3">
      <c r="A28" s="1"/>
      <c r="B28" s="43"/>
      <c r="C28" s="1"/>
      <c r="D28" s="1"/>
      <c r="E28" s="1"/>
      <c r="F28" s="1"/>
      <c r="G28" s="1"/>
      <c r="H28" s="1"/>
      <c r="I28" s="1"/>
      <c r="J28" s="1"/>
      <c r="K28" s="1"/>
      <c r="L28" s="1"/>
      <c r="M28" s="1"/>
      <c r="N28" s="1"/>
      <c r="O28" s="1"/>
      <c r="P28" s="1"/>
      <c r="Q28" s="1"/>
      <c r="R28" s="1"/>
      <c r="S28" s="1"/>
      <c r="T28" s="1"/>
      <c r="U28" s="1"/>
    </row>
    <row r="29" spans="1:30" ht="16" customHeight="1" x14ac:dyDescent="0.3">
      <c r="A29" s="1"/>
      <c r="B29" s="1"/>
      <c r="C29" s="1"/>
      <c r="D29" s="1"/>
      <c r="E29" s="1"/>
      <c r="F29" s="1"/>
      <c r="G29" s="1"/>
      <c r="H29" s="1"/>
      <c r="I29" s="1"/>
      <c r="J29" s="1"/>
      <c r="K29" s="1"/>
      <c r="L29" s="1"/>
      <c r="M29" s="1"/>
      <c r="N29" s="1"/>
      <c r="O29" s="1"/>
      <c r="P29" s="1"/>
      <c r="Q29" s="1"/>
      <c r="R29" s="1"/>
      <c r="S29" s="1"/>
      <c r="T29" s="1"/>
      <c r="U29" s="1"/>
    </row>
    <row r="30" spans="1:30" ht="16" customHeight="1" x14ac:dyDescent="0.3">
      <c r="A30" s="95" t="s">
        <v>49</v>
      </c>
      <c r="B30" s="95"/>
      <c r="C30" s="95"/>
      <c r="D30" s="95"/>
      <c r="E30" s="95"/>
      <c r="F30" s="95"/>
      <c r="G30" s="95"/>
      <c r="H30" s="95"/>
      <c r="I30" s="95"/>
      <c r="J30" s="95"/>
      <c r="K30" s="95"/>
      <c r="L30" s="95"/>
      <c r="M30" s="95"/>
      <c r="N30" s="95"/>
      <c r="O30" s="95"/>
      <c r="P30" s="95"/>
      <c r="Q30" s="95"/>
      <c r="R30" s="95"/>
      <c r="S30" s="95"/>
      <c r="T30" s="95"/>
      <c r="U30" s="95"/>
    </row>
    <row r="31" spans="1:30" ht="16" customHeight="1" thickBot="1" x14ac:dyDescent="0.35">
      <c r="A31" s="1"/>
      <c r="B31" s="1"/>
      <c r="C31" s="1"/>
      <c r="D31" s="1"/>
      <c r="E31" s="1"/>
      <c r="F31" s="1"/>
      <c r="G31" s="1"/>
      <c r="H31" s="1"/>
      <c r="I31" s="1"/>
      <c r="J31" s="1"/>
      <c r="K31" s="1"/>
      <c r="L31" s="1"/>
      <c r="M31" s="1"/>
      <c r="N31" s="1"/>
      <c r="O31" s="1"/>
      <c r="P31" s="1"/>
      <c r="Q31" s="1"/>
      <c r="R31" s="42" t="s">
        <v>12</v>
      </c>
      <c r="S31" s="1"/>
      <c r="T31" s="1"/>
      <c r="U31" s="1"/>
    </row>
    <row r="32" spans="1:30" ht="16" customHeight="1" x14ac:dyDescent="0.3">
      <c r="A32" s="48"/>
      <c r="B32" s="49"/>
      <c r="C32" s="49"/>
      <c r="D32" s="49"/>
      <c r="E32" s="49"/>
      <c r="F32" s="49"/>
      <c r="G32" s="49"/>
      <c r="H32" s="49"/>
      <c r="I32" s="49"/>
      <c r="J32" s="49"/>
      <c r="K32" s="49"/>
      <c r="L32" s="49"/>
      <c r="M32" s="49"/>
      <c r="N32" s="49"/>
      <c r="O32" s="49"/>
      <c r="P32" s="49"/>
      <c r="Q32" s="49"/>
      <c r="R32" s="49"/>
      <c r="S32" s="49"/>
      <c r="T32" s="49"/>
      <c r="U32" s="50"/>
    </row>
    <row r="33" spans="1:21" ht="16" customHeight="1" x14ac:dyDescent="0.3">
      <c r="A33" s="51"/>
      <c r="B33" s="91" t="s">
        <v>34</v>
      </c>
      <c r="C33" s="91"/>
      <c r="D33" s="91"/>
      <c r="E33" s="91"/>
      <c r="F33" s="91"/>
      <c r="G33" s="91"/>
      <c r="H33" s="91"/>
      <c r="I33" s="93"/>
      <c r="J33" s="90" t="s">
        <v>23</v>
      </c>
      <c r="K33" s="91"/>
      <c r="L33" s="91"/>
      <c r="M33" s="93"/>
      <c r="N33" s="90" t="s">
        <v>36</v>
      </c>
      <c r="O33" s="91"/>
      <c r="P33" s="91"/>
      <c r="Q33" s="91"/>
      <c r="R33" s="91"/>
      <c r="S33" s="91"/>
      <c r="T33" s="91"/>
      <c r="U33" s="92"/>
    </row>
    <row r="34" spans="1:21" ht="16" customHeight="1" x14ac:dyDescent="0.3">
      <c r="A34" s="54"/>
      <c r="B34" s="90">
        <v>2018</v>
      </c>
      <c r="C34" s="91"/>
      <c r="D34" s="91"/>
      <c r="E34" s="93"/>
      <c r="F34" s="90">
        <v>2019</v>
      </c>
      <c r="G34" s="91"/>
      <c r="H34" s="91"/>
      <c r="I34" s="93"/>
      <c r="J34" s="52"/>
      <c r="K34" s="52"/>
      <c r="L34" s="52"/>
      <c r="M34" s="57" t="s">
        <v>12</v>
      </c>
      <c r="N34" s="90">
        <v>2018</v>
      </c>
      <c r="O34" s="91"/>
      <c r="P34" s="91"/>
      <c r="Q34" s="93"/>
      <c r="R34" s="90">
        <v>2019</v>
      </c>
      <c r="S34" s="91"/>
      <c r="T34" s="91"/>
      <c r="U34" s="92"/>
    </row>
    <row r="35" spans="1:21" ht="16" customHeight="1" thickBot="1" x14ac:dyDescent="0.35">
      <c r="A35" s="58" t="s">
        <v>0</v>
      </c>
      <c r="B35" s="59" t="s">
        <v>1</v>
      </c>
      <c r="C35" s="59" t="s">
        <v>2</v>
      </c>
      <c r="D35" s="59" t="s">
        <v>3</v>
      </c>
      <c r="E35" s="60" t="s">
        <v>4</v>
      </c>
      <c r="F35" s="59" t="s">
        <v>1</v>
      </c>
      <c r="G35" s="59" t="s">
        <v>2</v>
      </c>
      <c r="H35" s="59" t="s">
        <v>3</v>
      </c>
      <c r="I35" s="60" t="s">
        <v>4</v>
      </c>
      <c r="J35" s="59" t="s">
        <v>1</v>
      </c>
      <c r="K35" s="59" t="s">
        <v>2</v>
      </c>
      <c r="L35" s="59" t="s">
        <v>3</v>
      </c>
      <c r="M35" s="60" t="s">
        <v>4</v>
      </c>
      <c r="N35" s="59" t="s">
        <v>1</v>
      </c>
      <c r="O35" s="59" t="s">
        <v>2</v>
      </c>
      <c r="P35" s="59" t="s">
        <v>3</v>
      </c>
      <c r="Q35" s="60" t="s">
        <v>4</v>
      </c>
      <c r="R35" s="59" t="s">
        <v>1</v>
      </c>
      <c r="S35" s="59" t="s">
        <v>2</v>
      </c>
      <c r="T35" s="59" t="s">
        <v>3</v>
      </c>
      <c r="U35" s="61" t="s">
        <v>4</v>
      </c>
    </row>
    <row r="36" spans="1:21" s="24" customFormat="1" ht="16" customHeight="1" thickTop="1" x14ac:dyDescent="0.3">
      <c r="A36" s="18" t="s">
        <v>19</v>
      </c>
      <c r="B36" s="19">
        <v>0</v>
      </c>
      <c r="C36" s="19">
        <v>0</v>
      </c>
      <c r="D36" s="19">
        <v>1412.0775010163181</v>
      </c>
      <c r="E36" s="20">
        <v>1412.0775010163181</v>
      </c>
      <c r="F36" s="19">
        <v>0</v>
      </c>
      <c r="G36" s="19">
        <v>0</v>
      </c>
      <c r="H36" s="19">
        <v>1443.7282066009284</v>
      </c>
      <c r="I36" s="20">
        <v>1443.7282066009284</v>
      </c>
      <c r="J36" s="69">
        <v>0</v>
      </c>
      <c r="K36" s="34">
        <v>0</v>
      </c>
      <c r="L36" s="34">
        <v>2.2414283608251109E-2</v>
      </c>
      <c r="M36" s="70">
        <v>2.2414283608251109E-2</v>
      </c>
      <c r="N36" s="34">
        <v>0</v>
      </c>
      <c r="O36" s="34">
        <v>0</v>
      </c>
      <c r="P36" s="34">
        <v>4.3180054874875563E-2</v>
      </c>
      <c r="Q36" s="70">
        <v>7.8623185970613286E-4</v>
      </c>
      <c r="R36" s="34">
        <v>0</v>
      </c>
      <c r="S36" s="34">
        <v>0</v>
      </c>
      <c r="T36" s="34">
        <v>3.8855335841924514E-2</v>
      </c>
      <c r="U36" s="71">
        <v>7.6370699476745868E-4</v>
      </c>
    </row>
    <row r="37" spans="1:21" s="24" customFormat="1" ht="16" customHeight="1" x14ac:dyDescent="0.3">
      <c r="A37" s="18" t="s">
        <v>30</v>
      </c>
      <c r="B37" s="19">
        <v>0</v>
      </c>
      <c r="C37" s="19">
        <v>0</v>
      </c>
      <c r="D37" s="19">
        <v>16320</v>
      </c>
      <c r="E37" s="20">
        <v>16320</v>
      </c>
      <c r="F37" s="19">
        <v>0</v>
      </c>
      <c r="G37" s="19">
        <v>0</v>
      </c>
      <c r="H37" s="19">
        <v>17124</v>
      </c>
      <c r="I37" s="20">
        <v>17124</v>
      </c>
      <c r="J37" s="69">
        <v>0</v>
      </c>
      <c r="K37" s="34">
        <v>0</v>
      </c>
      <c r="L37" s="34">
        <v>4.926470588235294E-2</v>
      </c>
      <c r="M37" s="70">
        <v>4.926470588235294E-2</v>
      </c>
      <c r="N37" s="34">
        <v>0</v>
      </c>
      <c r="O37" s="34">
        <v>0</v>
      </c>
      <c r="P37" s="34">
        <v>0.49905086303745699</v>
      </c>
      <c r="Q37" s="70">
        <v>9.0868269915560448E-3</v>
      </c>
      <c r="R37" s="34">
        <v>0</v>
      </c>
      <c r="S37" s="34">
        <v>0</v>
      </c>
      <c r="T37" s="34">
        <v>0.46086151667259906</v>
      </c>
      <c r="U37" s="71">
        <v>9.0582967892466146E-3</v>
      </c>
    </row>
    <row r="38" spans="1:21" s="24" customFormat="1" ht="16" customHeight="1" x14ac:dyDescent="0.3">
      <c r="A38" s="18" t="s">
        <v>15</v>
      </c>
      <c r="B38" s="19">
        <v>176</v>
      </c>
      <c r="C38" s="19">
        <v>0</v>
      </c>
      <c r="D38" s="19">
        <v>0</v>
      </c>
      <c r="E38" s="20">
        <v>176</v>
      </c>
      <c r="F38" s="19">
        <v>156</v>
      </c>
      <c r="G38" s="19">
        <v>0</v>
      </c>
      <c r="H38" s="19">
        <v>0</v>
      </c>
      <c r="I38" s="20">
        <v>156</v>
      </c>
      <c r="J38" s="69">
        <v>-0.11363636363636363</v>
      </c>
      <c r="K38" s="34">
        <v>0</v>
      </c>
      <c r="L38" s="34">
        <v>0</v>
      </c>
      <c r="M38" s="70">
        <v>-0.11363636363636363</v>
      </c>
      <c r="N38" s="34">
        <v>1.0090323386760437E-4</v>
      </c>
      <c r="O38" s="34">
        <v>0</v>
      </c>
      <c r="P38" s="34">
        <v>0</v>
      </c>
      <c r="Q38" s="70">
        <v>9.7995193046192638E-5</v>
      </c>
      <c r="R38" s="34">
        <v>8.5865961234033564E-5</v>
      </c>
      <c r="S38" s="34">
        <v>0</v>
      </c>
      <c r="T38" s="34">
        <v>0</v>
      </c>
      <c r="U38" s="71">
        <v>8.2521274183746309E-5</v>
      </c>
    </row>
    <row r="39" spans="1:21" s="24" customFormat="1" ht="16" customHeight="1" x14ac:dyDescent="0.3">
      <c r="A39" s="18" t="s">
        <v>24</v>
      </c>
      <c r="B39" s="19">
        <v>25967</v>
      </c>
      <c r="C39" s="19">
        <v>0</v>
      </c>
      <c r="D39" s="19">
        <v>0</v>
      </c>
      <c r="E39" s="20">
        <v>25967</v>
      </c>
      <c r="F39" s="19">
        <v>24829</v>
      </c>
      <c r="G39" s="19">
        <v>0</v>
      </c>
      <c r="H39" s="19">
        <v>0</v>
      </c>
      <c r="I39" s="20">
        <v>24829</v>
      </c>
      <c r="J39" s="69">
        <v>-4.382485462317557E-2</v>
      </c>
      <c r="K39" s="34">
        <v>0</v>
      </c>
      <c r="L39" s="34">
        <v>0</v>
      </c>
      <c r="M39" s="70">
        <v>-4.382485462317557E-2</v>
      </c>
      <c r="N39" s="34">
        <v>1.4887240192273197E-2</v>
      </c>
      <c r="O39" s="34">
        <v>0</v>
      </c>
      <c r="P39" s="34">
        <v>0</v>
      </c>
      <c r="Q39" s="70">
        <v>1.4458188510400479E-2</v>
      </c>
      <c r="R39" s="34">
        <v>1.3666448406921919E-2</v>
      </c>
      <c r="S39" s="34">
        <v>0</v>
      </c>
      <c r="T39" s="34">
        <v>0</v>
      </c>
      <c r="U39" s="71">
        <v>1.3134107158386137E-2</v>
      </c>
    </row>
    <row r="40" spans="1:21" s="24" customFormat="1" ht="16" customHeight="1" x14ac:dyDescent="0.3">
      <c r="A40" s="18" t="s">
        <v>17</v>
      </c>
      <c r="B40" s="19">
        <v>86.939319999999995</v>
      </c>
      <c r="C40" s="19">
        <v>-2.9999911785125729E-9</v>
      </c>
      <c r="D40" s="19">
        <v>0</v>
      </c>
      <c r="E40" s="20">
        <v>86.939319996999998</v>
      </c>
      <c r="F40" s="19">
        <v>82.282336002999998</v>
      </c>
      <c r="G40" s="19">
        <v>0</v>
      </c>
      <c r="H40" s="19">
        <v>-5.9999823570251458E-9</v>
      </c>
      <c r="I40" s="20">
        <v>82.282335997000018</v>
      </c>
      <c r="J40" s="69">
        <v>-5.3565912374285859E-2</v>
      </c>
      <c r="K40" s="34">
        <v>0</v>
      </c>
      <c r="L40" s="34">
        <v>0</v>
      </c>
      <c r="M40" s="70">
        <v>-5.3565912410640869E-2</v>
      </c>
      <c r="N40" s="34">
        <v>4.9843514421877807E-5</v>
      </c>
      <c r="O40" s="34">
        <v>-1.5740548709339658E-13</v>
      </c>
      <c r="P40" s="34">
        <v>0</v>
      </c>
      <c r="Q40" s="70">
        <v>4.8407019581879154E-5</v>
      </c>
      <c r="R40" s="34">
        <v>4.5290076112046938E-5</v>
      </c>
      <c r="S40" s="34">
        <v>0</v>
      </c>
      <c r="T40" s="34">
        <v>-1.6147868308032263E-13</v>
      </c>
      <c r="U40" s="71">
        <v>4.3525918008253705E-5</v>
      </c>
    </row>
    <row r="41" spans="1:21" s="24" customFormat="1" ht="16" customHeight="1" x14ac:dyDescent="0.3">
      <c r="A41" s="18" t="s">
        <v>41</v>
      </c>
      <c r="B41" s="19">
        <v>7074</v>
      </c>
      <c r="C41" s="19">
        <v>0</v>
      </c>
      <c r="D41" s="19">
        <v>0</v>
      </c>
      <c r="E41" s="20">
        <v>7074</v>
      </c>
      <c r="F41" s="19">
        <v>12730</v>
      </c>
      <c r="G41" s="19">
        <v>0</v>
      </c>
      <c r="H41" s="19">
        <v>0</v>
      </c>
      <c r="I41" s="20">
        <v>12730</v>
      </c>
      <c r="J41" s="69">
        <v>0.79954763924229577</v>
      </c>
      <c r="K41" s="34">
        <v>0</v>
      </c>
      <c r="L41" s="34">
        <v>0</v>
      </c>
      <c r="M41" s="70">
        <v>0.79954763924229577</v>
      </c>
      <c r="N41" s="34">
        <v>4.0556220248831442E-3</v>
      </c>
      <c r="O41" s="34">
        <v>0</v>
      </c>
      <c r="P41" s="34">
        <v>0</v>
      </c>
      <c r="Q41" s="70">
        <v>3.9387386114134474E-3</v>
      </c>
      <c r="R41" s="34">
        <v>7.0068826058285088E-3</v>
      </c>
      <c r="S41" s="34">
        <v>0</v>
      </c>
      <c r="T41" s="34">
        <v>0</v>
      </c>
      <c r="U41" s="71">
        <v>6.7339475664044265E-3</v>
      </c>
    </row>
    <row r="42" spans="1:21" s="24" customFormat="1" ht="16" customHeight="1" x14ac:dyDescent="0.3">
      <c r="A42" s="18" t="s">
        <v>9</v>
      </c>
      <c r="B42" s="19">
        <v>527005.65136000002</v>
      </c>
      <c r="C42" s="19">
        <v>0</v>
      </c>
      <c r="D42" s="19">
        <v>0</v>
      </c>
      <c r="E42" s="20">
        <v>527005.65136000002</v>
      </c>
      <c r="F42" s="19">
        <v>547404</v>
      </c>
      <c r="G42" s="19">
        <v>0</v>
      </c>
      <c r="H42" s="19">
        <v>0</v>
      </c>
      <c r="I42" s="20">
        <v>547404</v>
      </c>
      <c r="J42" s="69">
        <v>3.8706128838200592E-2</v>
      </c>
      <c r="K42" s="34">
        <v>0</v>
      </c>
      <c r="L42" s="34">
        <v>0</v>
      </c>
      <c r="M42" s="70">
        <v>3.8706128838200592E-2</v>
      </c>
      <c r="N42" s="34">
        <v>0.30213962777685938</v>
      </c>
      <c r="O42" s="34">
        <v>0</v>
      </c>
      <c r="P42" s="34">
        <v>0</v>
      </c>
      <c r="Q42" s="70">
        <v>0.29343193489464603</v>
      </c>
      <c r="R42" s="34">
        <v>0.30130365797022379</v>
      </c>
      <c r="S42" s="34">
        <v>0</v>
      </c>
      <c r="T42" s="34">
        <v>0</v>
      </c>
      <c r="U42" s="71">
        <v>0.28956715111076581</v>
      </c>
    </row>
    <row r="43" spans="1:21" s="24" customFormat="1" ht="16" customHeight="1" x14ac:dyDescent="0.3">
      <c r="A43" s="18" t="s">
        <v>10</v>
      </c>
      <c r="B43" s="19">
        <v>71365</v>
      </c>
      <c r="C43" s="19">
        <v>135</v>
      </c>
      <c r="D43" s="19">
        <v>0</v>
      </c>
      <c r="E43" s="20">
        <v>71500</v>
      </c>
      <c r="F43" s="19">
        <v>80361</v>
      </c>
      <c r="G43" s="19">
        <v>126</v>
      </c>
      <c r="H43" s="19">
        <v>0</v>
      </c>
      <c r="I43" s="20">
        <v>80487</v>
      </c>
      <c r="J43" s="69">
        <v>0.12605619000910812</v>
      </c>
      <c r="K43" s="34">
        <v>-6.6666666666666666E-2</v>
      </c>
      <c r="L43" s="34">
        <v>0</v>
      </c>
      <c r="M43" s="70">
        <v>0.12569230769230769</v>
      </c>
      <c r="N43" s="34">
        <v>4.0914541391827194E-2</v>
      </c>
      <c r="O43" s="34">
        <v>7.0832677475219721E-3</v>
      </c>
      <c r="P43" s="34">
        <v>0</v>
      </c>
      <c r="Q43" s="70">
        <v>3.9810547175015761E-2</v>
      </c>
      <c r="R43" s="34">
        <v>4.4232528914924178E-2</v>
      </c>
      <c r="S43" s="34">
        <v>3.4539473684210525E-3</v>
      </c>
      <c r="T43" s="34">
        <v>0</v>
      </c>
      <c r="U43" s="71">
        <v>4.257621663607173E-2</v>
      </c>
    </row>
    <row r="44" spans="1:21" s="24" customFormat="1" ht="16" customHeight="1" x14ac:dyDescent="0.3">
      <c r="A44" s="18" t="s">
        <v>18</v>
      </c>
      <c r="B44" s="19">
        <v>0</v>
      </c>
      <c r="C44" s="19">
        <v>0</v>
      </c>
      <c r="D44" s="19">
        <v>11470</v>
      </c>
      <c r="E44" s="20">
        <v>11470</v>
      </c>
      <c r="F44" s="19">
        <v>0</v>
      </c>
      <c r="G44" s="19">
        <v>0</v>
      </c>
      <c r="H44" s="19">
        <v>15226.769744534875</v>
      </c>
      <c r="I44" s="20">
        <v>15226.769744534875</v>
      </c>
      <c r="J44" s="69">
        <v>0</v>
      </c>
      <c r="K44" s="34">
        <v>0</v>
      </c>
      <c r="L44" s="34">
        <v>0.32753005619310155</v>
      </c>
      <c r="M44" s="70">
        <v>0.32753005619310155</v>
      </c>
      <c r="N44" s="34">
        <v>0</v>
      </c>
      <c r="O44" s="34">
        <v>0</v>
      </c>
      <c r="P44" s="34">
        <v>0.35074224258821274</v>
      </c>
      <c r="Q44" s="70">
        <v>6.3863912740899408E-3</v>
      </c>
      <c r="R44" s="34">
        <v>0</v>
      </c>
      <c r="S44" s="34">
        <v>0</v>
      </c>
      <c r="T44" s="34">
        <v>0.40980099267056685</v>
      </c>
      <c r="U44" s="71">
        <v>8.0546951347534312E-3</v>
      </c>
    </row>
    <row r="45" spans="1:21" s="24" customFormat="1" ht="16" customHeight="1" x14ac:dyDescent="0.3">
      <c r="A45" s="18" t="s">
        <v>42</v>
      </c>
      <c r="B45" s="19">
        <v>98939</v>
      </c>
      <c r="C45" s="19">
        <v>46</v>
      </c>
      <c r="D45" s="19">
        <v>0</v>
      </c>
      <c r="E45" s="20">
        <v>98985</v>
      </c>
      <c r="F45" s="19">
        <v>124733</v>
      </c>
      <c r="G45" s="19">
        <v>12819</v>
      </c>
      <c r="H45" s="19">
        <v>0</v>
      </c>
      <c r="I45" s="20">
        <v>137552</v>
      </c>
      <c r="J45" s="69">
        <v>0.26070609163221781</v>
      </c>
      <c r="K45" s="34">
        <v>277.67391304347825</v>
      </c>
      <c r="L45" s="34">
        <v>0</v>
      </c>
      <c r="M45" s="70">
        <v>0.38962469060968835</v>
      </c>
      <c r="N45" s="34">
        <v>5.6723096906971075E-2</v>
      </c>
      <c r="O45" s="34">
        <v>2.4135578991556347E-3</v>
      </c>
      <c r="P45" s="34">
        <v>0</v>
      </c>
      <c r="Q45" s="70">
        <v>5.5113944225439651E-2</v>
      </c>
      <c r="R45" s="34">
        <v>6.8655890657722499E-2</v>
      </c>
      <c r="S45" s="34">
        <v>0.35139802631578948</v>
      </c>
      <c r="T45" s="34">
        <v>0</v>
      </c>
      <c r="U45" s="71">
        <v>7.2762604528991498E-2</v>
      </c>
    </row>
    <row r="46" spans="1:21" s="24" customFormat="1" ht="16" customHeight="1" x14ac:dyDescent="0.3">
      <c r="A46" s="18" t="s">
        <v>11</v>
      </c>
      <c r="B46" s="19">
        <v>490556</v>
      </c>
      <c r="C46" s="19">
        <v>18878</v>
      </c>
      <c r="D46" s="19">
        <v>3500</v>
      </c>
      <c r="E46" s="20">
        <v>512934</v>
      </c>
      <c r="F46" s="19">
        <v>507089</v>
      </c>
      <c r="G46" s="19">
        <v>23535</v>
      </c>
      <c r="H46" s="19">
        <v>3362</v>
      </c>
      <c r="I46" s="20">
        <v>533986</v>
      </c>
      <c r="J46" s="69">
        <v>3.3702574221903307E-2</v>
      </c>
      <c r="K46" s="34">
        <v>0.24668926793092488</v>
      </c>
      <c r="L46" s="34">
        <v>-3.9428571428571431E-2</v>
      </c>
      <c r="M46" s="70">
        <v>4.1042317335173724E-2</v>
      </c>
      <c r="N46" s="34">
        <v>0.28124253859748027</v>
      </c>
      <c r="O46" s="34">
        <v>0.9905031743534799</v>
      </c>
      <c r="P46" s="34">
        <v>0.10702683949945463</v>
      </c>
      <c r="Q46" s="70">
        <v>0.28559696789747602</v>
      </c>
      <c r="R46" s="34">
        <v>0.27911336164233874</v>
      </c>
      <c r="S46" s="34">
        <v>0.64514802631578949</v>
      </c>
      <c r="T46" s="34">
        <v>9.0482154815071131E-2</v>
      </c>
      <c r="U46" s="71">
        <v>0.28246926356591001</v>
      </c>
    </row>
    <row r="47" spans="1:21" s="24" customFormat="1" ht="16" customHeight="1" x14ac:dyDescent="0.3">
      <c r="A47" s="18" t="s">
        <v>54</v>
      </c>
      <c r="B47" s="19">
        <v>9380.5535125259976</v>
      </c>
      <c r="C47" s="19">
        <v>0</v>
      </c>
      <c r="D47" s="19">
        <v>0</v>
      </c>
      <c r="E47" s="20">
        <v>9380.5535125259976</v>
      </c>
      <c r="F47" s="19">
        <v>10939.637702546002</v>
      </c>
      <c r="G47" s="19">
        <v>0</v>
      </c>
      <c r="H47" s="19">
        <v>0</v>
      </c>
      <c r="I47" s="20">
        <v>10939.637702546002</v>
      </c>
      <c r="J47" s="69">
        <v>0.16620385864630863</v>
      </c>
      <c r="K47" s="34">
        <v>0</v>
      </c>
      <c r="L47" s="34">
        <v>0</v>
      </c>
      <c r="M47" s="70">
        <v>0.16620385864630863</v>
      </c>
      <c r="N47" s="34">
        <v>5.3780010504658428E-3</v>
      </c>
      <c r="O47" s="34">
        <v>0</v>
      </c>
      <c r="P47" s="34">
        <v>0</v>
      </c>
      <c r="Q47" s="70">
        <v>5.2230065473870772E-3</v>
      </c>
      <c r="R47" s="34">
        <v>6.0214263261614553E-3</v>
      </c>
      <c r="S47" s="34">
        <v>0</v>
      </c>
      <c r="T47" s="34">
        <v>0</v>
      </c>
      <c r="U47" s="71">
        <v>5.7868771943759443E-3</v>
      </c>
    </row>
    <row r="48" spans="1:21" s="24" customFormat="1" ht="16" customHeight="1" x14ac:dyDescent="0.3">
      <c r="A48" s="18" t="s">
        <v>25</v>
      </c>
      <c r="B48" s="19">
        <v>141623</v>
      </c>
      <c r="C48" s="19">
        <v>0</v>
      </c>
      <c r="D48" s="19">
        <v>0</v>
      </c>
      <c r="E48" s="20">
        <v>141623</v>
      </c>
      <c r="F48" s="19">
        <v>151495</v>
      </c>
      <c r="G48" s="19">
        <v>0</v>
      </c>
      <c r="H48" s="19">
        <v>0</v>
      </c>
      <c r="I48" s="20">
        <v>151495</v>
      </c>
      <c r="J48" s="69">
        <v>6.970619179088143E-2</v>
      </c>
      <c r="K48" s="34">
        <v>0</v>
      </c>
      <c r="L48" s="34">
        <v>0</v>
      </c>
      <c r="M48" s="70">
        <v>6.970619179088143E-2</v>
      </c>
      <c r="N48" s="34">
        <v>8.1194424375180305E-2</v>
      </c>
      <c r="O48" s="34">
        <v>0</v>
      </c>
      <c r="P48" s="34">
        <v>0</v>
      </c>
      <c r="Q48" s="70">
        <v>7.8854393322618982E-2</v>
      </c>
      <c r="R48" s="34">
        <v>8.3386306391986631E-2</v>
      </c>
      <c r="S48" s="34">
        <v>0</v>
      </c>
      <c r="T48" s="34">
        <v>0</v>
      </c>
      <c r="U48" s="71">
        <v>8.0138207900427236E-2</v>
      </c>
    </row>
    <row r="49" spans="1:21" s="24" customFormat="1" ht="16" customHeight="1" thickBot="1" x14ac:dyDescent="0.35">
      <c r="A49" s="18" t="s">
        <v>13</v>
      </c>
      <c r="B49" s="19">
        <v>372072.24075648841</v>
      </c>
      <c r="C49" s="19">
        <v>0</v>
      </c>
      <c r="D49" s="19">
        <v>0</v>
      </c>
      <c r="E49" s="20">
        <v>372072.24075648841</v>
      </c>
      <c r="F49" s="19">
        <v>356966.19198985177</v>
      </c>
      <c r="G49" s="19">
        <v>0</v>
      </c>
      <c r="H49" s="19">
        <v>0</v>
      </c>
      <c r="I49" s="20">
        <v>356966.19198985177</v>
      </c>
      <c r="J49" s="69">
        <v>-4.059977367815288E-2</v>
      </c>
      <c r="K49" s="74">
        <v>0</v>
      </c>
      <c r="L49" s="74">
        <v>0</v>
      </c>
      <c r="M49" s="70">
        <v>-4.059977367815288E-2</v>
      </c>
      <c r="N49" s="34">
        <v>0.21331416093577016</v>
      </c>
      <c r="O49" s="34">
        <v>0</v>
      </c>
      <c r="P49" s="34">
        <v>0</v>
      </c>
      <c r="Q49" s="70">
        <v>0.20716642647762243</v>
      </c>
      <c r="R49" s="34">
        <v>0.19648234104654613</v>
      </c>
      <c r="S49" s="34">
        <v>0</v>
      </c>
      <c r="T49" s="34">
        <v>0</v>
      </c>
      <c r="U49" s="71">
        <v>0.18882887822770761</v>
      </c>
    </row>
    <row r="50" spans="1:21" ht="16" customHeight="1" thickBot="1" x14ac:dyDescent="0.35">
      <c r="A50" s="5" t="s">
        <v>8</v>
      </c>
      <c r="B50" s="6">
        <v>1744245.3849490143</v>
      </c>
      <c r="C50" s="6">
        <v>19058.999999996999</v>
      </c>
      <c r="D50" s="6">
        <v>32702.07750101632</v>
      </c>
      <c r="E50" s="7">
        <v>1796006.4624500277</v>
      </c>
      <c r="F50" s="6">
        <v>1816785.1120284009</v>
      </c>
      <c r="G50" s="6">
        <v>36480</v>
      </c>
      <c r="H50" s="6">
        <v>37156.497951129801</v>
      </c>
      <c r="I50" s="7">
        <v>1890421.6099795308</v>
      </c>
      <c r="J50" s="8">
        <v>4.1588028671497378E-2</v>
      </c>
      <c r="K50" s="8">
        <v>0.91405635133038166</v>
      </c>
      <c r="L50" s="8">
        <v>0.1362121550221097</v>
      </c>
      <c r="M50" s="9">
        <v>5.2569492094536444E-2</v>
      </c>
      <c r="N50" s="8">
        <v>1</v>
      </c>
      <c r="O50" s="8">
        <v>1</v>
      </c>
      <c r="P50" s="8">
        <v>1</v>
      </c>
      <c r="Q50" s="9">
        <v>1</v>
      </c>
      <c r="R50" s="8">
        <v>0.99999999999999989</v>
      </c>
      <c r="S50" s="8">
        <v>1</v>
      </c>
      <c r="T50" s="8">
        <v>1</v>
      </c>
      <c r="U50" s="11">
        <v>1</v>
      </c>
    </row>
    <row r="51" spans="1:21" ht="16" customHeight="1" x14ac:dyDescent="0.3">
      <c r="B51" s="15"/>
      <c r="C51" s="15"/>
      <c r="D51" s="15"/>
      <c r="E51" s="15"/>
      <c r="F51" s="15"/>
      <c r="G51" s="15"/>
      <c r="H51" s="15"/>
      <c r="I51" s="15"/>
      <c r="J51" s="15"/>
      <c r="K51" s="15"/>
      <c r="L51" s="15"/>
      <c r="M51" s="16"/>
      <c r="N51" s="17"/>
      <c r="O51" s="17"/>
      <c r="P51" s="17"/>
      <c r="Q51" s="17"/>
      <c r="R51" s="17"/>
      <c r="S51" s="17"/>
      <c r="T51" s="17"/>
      <c r="U51" s="17"/>
    </row>
    <row r="52" spans="1:21" ht="16" customHeight="1" x14ac:dyDescent="0.3">
      <c r="A52" s="2" t="s">
        <v>12</v>
      </c>
      <c r="B52" s="1"/>
      <c r="C52" s="1"/>
      <c r="D52" s="1"/>
      <c r="E52" s="1"/>
      <c r="F52" s="1"/>
      <c r="G52" s="1"/>
      <c r="H52" s="1"/>
      <c r="I52" s="1"/>
      <c r="J52" s="1"/>
      <c r="K52" s="1"/>
      <c r="L52" s="1"/>
      <c r="M52" s="1"/>
      <c r="N52" s="1"/>
      <c r="O52" s="1"/>
      <c r="P52" s="1"/>
      <c r="Q52" s="1"/>
      <c r="R52" s="1"/>
      <c r="S52" s="1"/>
      <c r="T52" s="1"/>
      <c r="U52" s="1"/>
    </row>
    <row r="53" spans="1:21" ht="16" customHeight="1" x14ac:dyDescent="0.3">
      <c r="A53" s="1" t="s">
        <v>12</v>
      </c>
      <c r="B53" s="3" t="s">
        <v>12</v>
      </c>
      <c r="C53" s="1"/>
      <c r="D53" s="1"/>
      <c r="E53" s="1"/>
      <c r="F53" s="1"/>
      <c r="G53" s="1"/>
      <c r="H53" s="1"/>
      <c r="I53" s="1"/>
      <c r="J53" s="1"/>
      <c r="K53" s="1"/>
      <c r="L53" s="1"/>
      <c r="M53" s="1"/>
      <c r="N53" s="1"/>
      <c r="O53" s="1"/>
      <c r="P53" s="1"/>
      <c r="Q53" s="1"/>
      <c r="R53" s="1"/>
      <c r="S53" s="1"/>
      <c r="T53" s="1"/>
      <c r="U53" s="1"/>
    </row>
    <row r="54" spans="1:21" ht="16" customHeight="1" x14ac:dyDescent="0.3">
      <c r="A54" s="1"/>
      <c r="B54" s="1"/>
      <c r="C54" s="1"/>
      <c r="D54" s="1"/>
      <c r="E54" s="1"/>
      <c r="F54" s="1"/>
      <c r="G54" s="1"/>
      <c r="H54" s="1"/>
      <c r="I54" s="1"/>
      <c r="J54" s="1"/>
      <c r="K54" s="1"/>
      <c r="L54" s="1"/>
      <c r="M54" s="1"/>
      <c r="N54" s="1"/>
      <c r="O54" s="1"/>
      <c r="P54" s="1"/>
      <c r="Q54" s="1"/>
      <c r="R54" s="1"/>
      <c r="S54" s="1"/>
      <c r="T54" s="1"/>
      <c r="U54" s="1"/>
    </row>
    <row r="55" spans="1:21" ht="16" customHeight="1" x14ac:dyDescent="0.3">
      <c r="A55" s="96" t="s">
        <v>44</v>
      </c>
      <c r="B55" s="96"/>
      <c r="C55" s="96"/>
      <c r="D55" s="96"/>
      <c r="E55" s="96"/>
      <c r="F55" s="96"/>
      <c r="G55" s="96"/>
      <c r="H55" s="96"/>
      <c r="I55" s="96"/>
      <c r="J55" s="96"/>
      <c r="K55" s="96"/>
      <c r="L55" s="96"/>
      <c r="M55" s="96"/>
      <c r="N55" s="1"/>
      <c r="O55" s="1"/>
      <c r="P55" s="1"/>
      <c r="Q55" s="1"/>
      <c r="R55" s="1"/>
      <c r="S55" s="1"/>
      <c r="T55" s="1"/>
      <c r="U55" s="1"/>
    </row>
    <row r="56" spans="1:21" ht="16" customHeight="1" thickBot="1" x14ac:dyDescent="0.35">
      <c r="A56" s="1"/>
      <c r="B56" s="1"/>
      <c r="C56" s="1"/>
      <c r="D56" s="1"/>
      <c r="E56" s="1"/>
      <c r="F56" s="2"/>
      <c r="G56" s="1"/>
      <c r="H56" s="1"/>
      <c r="I56" s="1"/>
      <c r="J56" s="1"/>
      <c r="K56" s="1"/>
      <c r="L56" s="1"/>
      <c r="M56" s="1"/>
      <c r="N56" s="1"/>
      <c r="O56" s="1"/>
      <c r="P56" s="1"/>
      <c r="Q56" s="1"/>
      <c r="R56" s="1"/>
      <c r="S56" s="1"/>
      <c r="T56" s="1"/>
      <c r="U56" s="1"/>
    </row>
    <row r="57" spans="1:21" ht="16" customHeight="1" x14ac:dyDescent="0.3">
      <c r="A57" s="48" t="s">
        <v>12</v>
      </c>
      <c r="B57" s="49"/>
      <c r="C57" s="49"/>
      <c r="D57" s="49"/>
      <c r="E57" s="49"/>
      <c r="F57" s="49"/>
      <c r="G57" s="49"/>
      <c r="H57" s="49"/>
      <c r="I57" s="49"/>
      <c r="J57" s="49"/>
      <c r="K57" s="49"/>
      <c r="L57" s="49"/>
      <c r="M57" s="50"/>
      <c r="Q57" s="1"/>
      <c r="R57" s="1"/>
      <c r="S57" s="1"/>
      <c r="T57" s="1"/>
      <c r="U57" s="1"/>
    </row>
    <row r="58" spans="1:21" ht="16" customHeight="1" x14ac:dyDescent="0.3">
      <c r="A58" s="54"/>
      <c r="B58" s="90" t="s">
        <v>34</v>
      </c>
      <c r="C58" s="91"/>
      <c r="D58" s="91"/>
      <c r="E58" s="93"/>
      <c r="F58" s="90" t="s">
        <v>31</v>
      </c>
      <c r="G58" s="91"/>
      <c r="H58" s="91"/>
      <c r="I58" s="93"/>
      <c r="J58" s="90" t="s">
        <v>34</v>
      </c>
      <c r="K58" s="91"/>
      <c r="L58" s="91"/>
      <c r="M58" s="92"/>
      <c r="Q58" s="1"/>
      <c r="R58" s="1"/>
      <c r="S58" s="1"/>
      <c r="T58" s="1"/>
      <c r="U58" s="1"/>
    </row>
    <row r="59" spans="1:21" ht="16" customHeight="1" x14ac:dyDescent="0.3">
      <c r="A59" s="54"/>
      <c r="B59" s="90">
        <v>2018</v>
      </c>
      <c r="C59" s="91"/>
      <c r="D59" s="91"/>
      <c r="E59" s="93"/>
      <c r="F59" s="90">
        <v>2019</v>
      </c>
      <c r="G59" s="91"/>
      <c r="H59" s="91"/>
      <c r="I59" s="93"/>
      <c r="J59" s="90">
        <v>2019</v>
      </c>
      <c r="K59" s="91"/>
      <c r="L59" s="91"/>
      <c r="M59" s="92"/>
    </row>
    <row r="60" spans="1:21" ht="16" customHeight="1" thickBot="1" x14ac:dyDescent="0.35">
      <c r="A60" s="58" t="s">
        <v>0</v>
      </c>
      <c r="B60" s="59" t="s">
        <v>1</v>
      </c>
      <c r="C60" s="59" t="s">
        <v>2</v>
      </c>
      <c r="D60" s="59" t="s">
        <v>3</v>
      </c>
      <c r="E60" s="60" t="s">
        <v>4</v>
      </c>
      <c r="F60" s="59" t="s">
        <v>1</v>
      </c>
      <c r="G60" s="59" t="s">
        <v>2</v>
      </c>
      <c r="H60" s="59" t="s">
        <v>3</v>
      </c>
      <c r="I60" s="60" t="s">
        <v>4</v>
      </c>
      <c r="J60" s="59" t="s">
        <v>1</v>
      </c>
      <c r="K60" s="59" t="s">
        <v>2</v>
      </c>
      <c r="L60" s="59" t="s">
        <v>3</v>
      </c>
      <c r="M60" s="61" t="s">
        <v>4</v>
      </c>
    </row>
    <row r="61" spans="1:21" s="24" customFormat="1" ht="16" customHeight="1" thickTop="1" x14ac:dyDescent="0.3">
      <c r="A61" s="18" t="s">
        <v>19</v>
      </c>
      <c r="B61" s="19">
        <v>0</v>
      </c>
      <c r="C61" s="19">
        <v>0</v>
      </c>
      <c r="D61" s="19">
        <v>1412.0775010163181</v>
      </c>
      <c r="E61" s="20">
        <v>1412.0775010163181</v>
      </c>
      <c r="F61" s="19">
        <v>0</v>
      </c>
      <c r="G61" s="19">
        <v>0</v>
      </c>
      <c r="H61" s="19">
        <v>67.315906634398999</v>
      </c>
      <c r="I61" s="20">
        <v>67.315906634398999</v>
      </c>
      <c r="J61" s="19">
        <v>0</v>
      </c>
      <c r="K61" s="19">
        <v>0</v>
      </c>
      <c r="L61" s="19">
        <v>1443.7282066009284</v>
      </c>
      <c r="M61" s="21">
        <v>1443.7282066009284</v>
      </c>
    </row>
    <row r="62" spans="1:21" s="24" customFormat="1" ht="16" customHeight="1" x14ac:dyDescent="0.3">
      <c r="A62" s="18" t="s">
        <v>30</v>
      </c>
      <c r="B62" s="19">
        <v>0</v>
      </c>
      <c r="C62" s="19">
        <v>0</v>
      </c>
      <c r="D62" s="19">
        <v>16320</v>
      </c>
      <c r="E62" s="20">
        <v>16320</v>
      </c>
      <c r="F62" s="19">
        <v>0</v>
      </c>
      <c r="G62" s="19">
        <v>0</v>
      </c>
      <c r="H62" s="19">
        <v>1650</v>
      </c>
      <c r="I62" s="20">
        <v>1650</v>
      </c>
      <c r="J62" s="19">
        <v>0</v>
      </c>
      <c r="K62" s="19">
        <v>0</v>
      </c>
      <c r="L62" s="19">
        <v>17124</v>
      </c>
      <c r="M62" s="21">
        <v>17124</v>
      </c>
    </row>
    <row r="63" spans="1:21" s="24" customFormat="1" ht="16" customHeight="1" x14ac:dyDescent="0.3">
      <c r="A63" s="18" t="s">
        <v>15</v>
      </c>
      <c r="B63" s="19">
        <v>176</v>
      </c>
      <c r="C63" s="19">
        <v>0</v>
      </c>
      <c r="D63" s="19">
        <v>0</v>
      </c>
      <c r="E63" s="20">
        <v>176</v>
      </c>
      <c r="F63" s="19">
        <v>0</v>
      </c>
      <c r="G63" s="19">
        <v>0</v>
      </c>
      <c r="H63" s="19">
        <v>0</v>
      </c>
      <c r="I63" s="20">
        <v>0</v>
      </c>
      <c r="J63" s="19">
        <v>156</v>
      </c>
      <c r="K63" s="19">
        <v>0</v>
      </c>
      <c r="L63" s="19">
        <v>0</v>
      </c>
      <c r="M63" s="21">
        <v>156</v>
      </c>
    </row>
    <row r="64" spans="1:21" s="24" customFormat="1" ht="16" customHeight="1" x14ac:dyDescent="0.3">
      <c r="A64" s="18" t="s">
        <v>24</v>
      </c>
      <c r="B64" s="19">
        <v>25967</v>
      </c>
      <c r="C64" s="19">
        <v>0</v>
      </c>
      <c r="D64" s="19">
        <v>0</v>
      </c>
      <c r="E64" s="20">
        <v>25967</v>
      </c>
      <c r="F64" s="19">
        <v>0</v>
      </c>
      <c r="G64" s="19">
        <v>0</v>
      </c>
      <c r="H64" s="19">
        <v>0</v>
      </c>
      <c r="I64" s="20">
        <v>0</v>
      </c>
      <c r="J64" s="19">
        <v>24829</v>
      </c>
      <c r="K64" s="19">
        <v>0</v>
      </c>
      <c r="L64" s="19">
        <v>0</v>
      </c>
      <c r="M64" s="21">
        <v>24829</v>
      </c>
    </row>
    <row r="65" spans="1:21" s="24" customFormat="1" ht="16" customHeight="1" x14ac:dyDescent="0.3">
      <c r="A65" s="18" t="s">
        <v>17</v>
      </c>
      <c r="B65" s="19">
        <v>86.939319999999995</v>
      </c>
      <c r="C65" s="19">
        <v>-2.9999911785125729E-9</v>
      </c>
      <c r="D65" s="19">
        <v>0</v>
      </c>
      <c r="E65" s="20">
        <v>86.939319996999998</v>
      </c>
      <c r="F65" s="40">
        <v>0</v>
      </c>
      <c r="G65" s="40">
        <v>0</v>
      </c>
      <c r="H65" s="40">
        <v>0</v>
      </c>
      <c r="I65" s="41">
        <v>0</v>
      </c>
      <c r="J65" s="40">
        <v>82.282336002999998</v>
      </c>
      <c r="K65" s="40">
        <v>0</v>
      </c>
      <c r="L65" s="40">
        <v>-5.9999823570251458E-9</v>
      </c>
      <c r="M65" s="21">
        <v>82.282335997000018</v>
      </c>
    </row>
    <row r="66" spans="1:21" s="24" customFormat="1" ht="16" customHeight="1" x14ac:dyDescent="0.3">
      <c r="A66" s="18" t="s">
        <v>41</v>
      </c>
      <c r="B66" s="19">
        <v>7074</v>
      </c>
      <c r="C66" s="19">
        <v>0</v>
      </c>
      <c r="D66" s="19">
        <v>0</v>
      </c>
      <c r="E66" s="20">
        <v>7074</v>
      </c>
      <c r="F66" s="19">
        <v>6760</v>
      </c>
      <c r="G66" s="19">
        <v>0</v>
      </c>
      <c r="H66" s="19">
        <v>0</v>
      </c>
      <c r="I66" s="20">
        <v>6760</v>
      </c>
      <c r="J66" s="19">
        <v>12730</v>
      </c>
      <c r="K66" s="19">
        <v>0</v>
      </c>
      <c r="L66" s="19">
        <v>0</v>
      </c>
      <c r="M66" s="21">
        <v>12730</v>
      </c>
    </row>
    <row r="67" spans="1:21" s="24" customFormat="1" ht="16" customHeight="1" x14ac:dyDescent="0.3">
      <c r="A67" s="18" t="s">
        <v>9</v>
      </c>
      <c r="B67" s="19">
        <v>527005.65136000002</v>
      </c>
      <c r="C67" s="19">
        <v>0</v>
      </c>
      <c r="D67" s="19">
        <v>0</v>
      </c>
      <c r="E67" s="20">
        <v>527005.65136000002</v>
      </c>
      <c r="F67" s="19">
        <v>54097</v>
      </c>
      <c r="G67" s="19">
        <v>0</v>
      </c>
      <c r="H67" s="19">
        <v>0</v>
      </c>
      <c r="I67" s="20">
        <v>54097</v>
      </c>
      <c r="J67" s="19">
        <v>547404</v>
      </c>
      <c r="K67" s="19">
        <v>0</v>
      </c>
      <c r="L67" s="19">
        <v>0</v>
      </c>
      <c r="M67" s="21">
        <v>547404</v>
      </c>
    </row>
    <row r="68" spans="1:21" s="24" customFormat="1" ht="16" customHeight="1" x14ac:dyDescent="0.3">
      <c r="A68" s="18" t="s">
        <v>10</v>
      </c>
      <c r="B68" s="19">
        <v>71365</v>
      </c>
      <c r="C68" s="19">
        <v>135</v>
      </c>
      <c r="D68" s="19">
        <v>0</v>
      </c>
      <c r="E68" s="20">
        <v>71500</v>
      </c>
      <c r="F68" s="19">
        <v>13458</v>
      </c>
      <c r="G68" s="19">
        <v>0</v>
      </c>
      <c r="H68" s="19">
        <v>0</v>
      </c>
      <c r="I68" s="20">
        <v>13458</v>
      </c>
      <c r="J68" s="19">
        <v>80361</v>
      </c>
      <c r="K68" s="19">
        <v>126</v>
      </c>
      <c r="L68" s="19">
        <v>0</v>
      </c>
      <c r="M68" s="21">
        <v>80487</v>
      </c>
    </row>
    <row r="69" spans="1:21" s="24" customFormat="1" ht="16" customHeight="1" x14ac:dyDescent="0.3">
      <c r="A69" s="18" t="s">
        <v>18</v>
      </c>
      <c r="B69" s="19">
        <v>0</v>
      </c>
      <c r="C69" s="19">
        <v>0</v>
      </c>
      <c r="D69" s="19">
        <v>11470</v>
      </c>
      <c r="E69" s="20">
        <v>11470</v>
      </c>
      <c r="F69" s="19">
        <v>0</v>
      </c>
      <c r="G69" s="19">
        <v>0</v>
      </c>
      <c r="H69" s="19">
        <v>4145.5500121031828</v>
      </c>
      <c r="I69" s="20">
        <v>4145.5500121031828</v>
      </c>
      <c r="J69" s="19">
        <v>0</v>
      </c>
      <c r="K69" s="19">
        <v>0</v>
      </c>
      <c r="L69" s="19">
        <v>15226.769744534875</v>
      </c>
      <c r="M69" s="21">
        <v>15226.769744534875</v>
      </c>
    </row>
    <row r="70" spans="1:21" s="24" customFormat="1" ht="16" customHeight="1" x14ac:dyDescent="0.3">
      <c r="A70" s="18" t="s">
        <v>42</v>
      </c>
      <c r="B70" s="19">
        <v>98939</v>
      </c>
      <c r="C70" s="19">
        <v>46</v>
      </c>
      <c r="D70" s="19">
        <v>0</v>
      </c>
      <c r="E70" s="20">
        <v>98985</v>
      </c>
      <c r="F70" s="19">
        <v>32543</v>
      </c>
      <c r="G70" s="19">
        <v>630</v>
      </c>
      <c r="H70" s="19">
        <v>0</v>
      </c>
      <c r="I70" s="20">
        <v>33173</v>
      </c>
      <c r="J70" s="19">
        <v>124733</v>
      </c>
      <c r="K70" s="19">
        <v>12819</v>
      </c>
      <c r="L70" s="19">
        <v>0</v>
      </c>
      <c r="M70" s="21">
        <v>137552</v>
      </c>
    </row>
    <row r="71" spans="1:21" s="24" customFormat="1" ht="16" customHeight="1" x14ac:dyDescent="0.3">
      <c r="A71" s="18" t="s">
        <v>11</v>
      </c>
      <c r="B71" s="19">
        <v>490556</v>
      </c>
      <c r="C71" s="19">
        <v>18878</v>
      </c>
      <c r="D71" s="19">
        <v>3500</v>
      </c>
      <c r="E71" s="20">
        <v>512934</v>
      </c>
      <c r="F71" s="19">
        <v>45617</v>
      </c>
      <c r="G71" s="19">
        <v>5070</v>
      </c>
      <c r="H71" s="19">
        <v>0</v>
      </c>
      <c r="I71" s="20">
        <v>50687</v>
      </c>
      <c r="J71" s="19">
        <v>507089</v>
      </c>
      <c r="K71" s="19">
        <v>23535</v>
      </c>
      <c r="L71" s="19">
        <v>3362</v>
      </c>
      <c r="M71" s="21">
        <v>533986</v>
      </c>
    </row>
    <row r="72" spans="1:21" s="24" customFormat="1" ht="16" customHeight="1" x14ac:dyDescent="0.3">
      <c r="A72" s="18" t="s">
        <v>54</v>
      </c>
      <c r="B72" s="19">
        <v>9380.5535125259976</v>
      </c>
      <c r="C72" s="19">
        <v>0</v>
      </c>
      <c r="D72" s="19">
        <v>0</v>
      </c>
      <c r="E72" s="20">
        <v>9380.5535125259976</v>
      </c>
      <c r="F72" s="19">
        <v>1903.6802150600015</v>
      </c>
      <c r="G72" s="19">
        <v>0</v>
      </c>
      <c r="H72" s="19">
        <v>0</v>
      </c>
      <c r="I72" s="20">
        <v>1903.6802150600015</v>
      </c>
      <c r="J72" s="19">
        <v>10939.637702546002</v>
      </c>
      <c r="K72" s="19">
        <v>0</v>
      </c>
      <c r="L72" s="19">
        <v>0</v>
      </c>
      <c r="M72" s="21">
        <v>10939.637702546002</v>
      </c>
    </row>
    <row r="73" spans="1:21" s="24" customFormat="1" ht="16" customHeight="1" x14ac:dyDescent="0.3">
      <c r="A73" s="18" t="s">
        <v>25</v>
      </c>
      <c r="B73" s="19">
        <v>141623</v>
      </c>
      <c r="C73" s="19">
        <v>0</v>
      </c>
      <c r="D73" s="19">
        <v>0</v>
      </c>
      <c r="E73" s="20">
        <v>141623</v>
      </c>
      <c r="F73" s="22">
        <v>16912</v>
      </c>
      <c r="G73" s="19">
        <v>0</v>
      </c>
      <c r="H73" s="19">
        <v>0</v>
      </c>
      <c r="I73" s="20">
        <v>16912</v>
      </c>
      <c r="J73" s="19">
        <v>151495</v>
      </c>
      <c r="K73" s="19">
        <v>0</v>
      </c>
      <c r="L73" s="19">
        <v>0</v>
      </c>
      <c r="M73" s="21">
        <v>151495</v>
      </c>
    </row>
    <row r="74" spans="1:21" s="24" customFormat="1" ht="16" customHeight="1" thickBot="1" x14ac:dyDescent="0.35">
      <c r="A74" s="18" t="s">
        <v>13</v>
      </c>
      <c r="B74" s="19">
        <v>372072.24075648841</v>
      </c>
      <c r="C74" s="19">
        <v>0</v>
      </c>
      <c r="D74" s="19">
        <v>0</v>
      </c>
      <c r="E74" s="20">
        <v>372072.24075648841</v>
      </c>
      <c r="F74" s="19">
        <v>17580.465891732802</v>
      </c>
      <c r="G74" s="19">
        <v>0</v>
      </c>
      <c r="H74" s="19">
        <v>0</v>
      </c>
      <c r="I74" s="20">
        <v>17580.465891732802</v>
      </c>
      <c r="J74" s="19">
        <v>356966.19198985177</v>
      </c>
      <c r="K74" s="19">
        <v>0</v>
      </c>
      <c r="L74" s="19">
        <v>0</v>
      </c>
      <c r="M74" s="21">
        <v>356966.19198985177</v>
      </c>
    </row>
    <row r="75" spans="1:21" ht="16" customHeight="1" thickBot="1" x14ac:dyDescent="0.35">
      <c r="A75" s="5" t="s">
        <v>8</v>
      </c>
      <c r="B75" s="6">
        <v>1744245.3849490143</v>
      </c>
      <c r="C75" s="6">
        <v>19058.999999996999</v>
      </c>
      <c r="D75" s="6">
        <v>32702.07750101632</v>
      </c>
      <c r="E75" s="7">
        <v>1796006.4624500277</v>
      </c>
      <c r="F75" s="6">
        <v>188871.14610679282</v>
      </c>
      <c r="G75" s="6">
        <v>5700</v>
      </c>
      <c r="H75" s="6">
        <v>5862.8659187375815</v>
      </c>
      <c r="I75" s="6">
        <v>200434.01202553042</v>
      </c>
      <c r="J75" s="12">
        <v>1816785.1120284009</v>
      </c>
      <c r="K75" s="6">
        <v>36480</v>
      </c>
      <c r="L75" s="6">
        <v>37156.497951129801</v>
      </c>
      <c r="M75" s="13">
        <v>1890421.6099795308</v>
      </c>
    </row>
    <row r="76" spans="1:21" ht="16" customHeight="1" x14ac:dyDescent="0.3">
      <c r="A76" s="2" t="s">
        <v>12</v>
      </c>
      <c r="B76" s="1"/>
      <c r="C76" s="1"/>
      <c r="D76" s="1"/>
      <c r="E76" s="1"/>
      <c r="F76" s="1"/>
      <c r="G76" s="1"/>
      <c r="H76" s="1"/>
      <c r="I76" s="1"/>
      <c r="J76" s="1"/>
      <c r="K76" s="1"/>
      <c r="L76" s="1"/>
      <c r="M76" s="1"/>
      <c r="N76" s="1"/>
      <c r="O76" s="1"/>
      <c r="P76" s="1"/>
      <c r="Q76" s="4"/>
      <c r="R76" s="4"/>
      <c r="S76" s="4"/>
      <c r="T76" s="4"/>
      <c r="U76" s="4"/>
    </row>
    <row r="77" spans="1:21" ht="16" customHeight="1" x14ac:dyDescent="0.3">
      <c r="A77" s="2" t="s">
        <v>12</v>
      </c>
      <c r="B77" s="1"/>
      <c r="C77" s="1"/>
      <c r="D77" s="1"/>
      <c r="E77" s="1"/>
      <c r="F77" s="1"/>
      <c r="G77" s="1"/>
      <c r="H77" s="1"/>
      <c r="I77" s="1"/>
      <c r="J77" s="79"/>
      <c r="K77" s="79"/>
      <c r="L77" s="79"/>
      <c r="M77" s="79"/>
      <c r="N77" s="1"/>
      <c r="O77" s="1"/>
      <c r="P77" s="1"/>
      <c r="Q77" s="1"/>
      <c r="R77" s="1"/>
      <c r="S77" s="1"/>
      <c r="T77" s="1"/>
      <c r="U77" s="1"/>
    </row>
    <row r="78" spans="1:21" ht="16" customHeight="1" x14ac:dyDescent="0.3">
      <c r="A78" s="1"/>
      <c r="B78" s="1"/>
      <c r="C78" s="1"/>
      <c r="D78" s="1"/>
      <c r="E78" s="1"/>
      <c r="F78" s="1"/>
      <c r="G78" s="1"/>
      <c r="H78" s="1"/>
      <c r="I78" s="1"/>
      <c r="J78" s="1"/>
      <c r="K78" s="1"/>
      <c r="L78" s="1"/>
      <c r="M78" s="1"/>
      <c r="N78" s="1"/>
      <c r="O78" s="1"/>
      <c r="P78" s="1"/>
      <c r="Q78" s="1"/>
      <c r="R78" s="1"/>
      <c r="S78" s="1"/>
      <c r="T78" s="1"/>
      <c r="U78" s="1"/>
    </row>
    <row r="79" spans="1:21" ht="16" customHeight="1" x14ac:dyDescent="0.3">
      <c r="A79" s="1"/>
      <c r="B79" s="1"/>
      <c r="C79" s="1"/>
      <c r="D79" s="1"/>
      <c r="E79" s="1"/>
      <c r="F79" s="1"/>
      <c r="G79" s="1"/>
      <c r="H79" s="1"/>
      <c r="I79" s="1"/>
      <c r="J79" s="1"/>
      <c r="K79" s="1"/>
      <c r="L79" s="1"/>
      <c r="M79" s="1"/>
      <c r="N79" s="1"/>
      <c r="O79" s="1"/>
      <c r="P79" s="1"/>
      <c r="Q79" s="1"/>
      <c r="R79" s="1"/>
      <c r="S79" s="1"/>
      <c r="T79" s="1"/>
      <c r="U79" s="1"/>
    </row>
    <row r="80" spans="1:21" ht="16" customHeight="1" x14ac:dyDescent="0.3">
      <c r="A80" s="1"/>
      <c r="B80" s="1"/>
      <c r="C80" s="1"/>
      <c r="D80" s="1"/>
      <c r="E80" s="1"/>
      <c r="F80" s="1"/>
      <c r="G80" s="1"/>
      <c r="H80" s="1"/>
      <c r="I80" s="1"/>
      <c r="J80" s="1"/>
      <c r="K80" s="1"/>
      <c r="L80" s="1"/>
      <c r="M80" s="1"/>
      <c r="N80" s="1"/>
      <c r="O80" s="1"/>
      <c r="P80" s="1"/>
      <c r="Q80" s="1"/>
      <c r="R80" s="1"/>
      <c r="S80" s="1"/>
      <c r="T80" s="1"/>
      <c r="U80" s="1"/>
    </row>
    <row r="81" spans="1:21" ht="16" customHeight="1" x14ac:dyDescent="0.3">
      <c r="A81" s="1"/>
      <c r="B81" s="1"/>
      <c r="C81" s="1"/>
      <c r="D81" s="1"/>
      <c r="E81" s="1"/>
      <c r="F81" s="1"/>
      <c r="G81" s="1"/>
      <c r="H81" s="1"/>
      <c r="I81" s="1"/>
      <c r="J81" s="1"/>
      <c r="K81" s="1"/>
      <c r="L81" s="1"/>
      <c r="M81" s="1"/>
      <c r="N81" s="1"/>
      <c r="O81" s="1"/>
      <c r="P81" s="1"/>
      <c r="Q81" s="1"/>
      <c r="R81" s="1"/>
      <c r="S81" s="1"/>
      <c r="T81" s="1"/>
      <c r="U81" s="1"/>
    </row>
    <row r="82" spans="1:21" ht="16" customHeight="1" x14ac:dyDescent="0.3">
      <c r="A82" s="1"/>
      <c r="B82" s="1"/>
      <c r="C82" s="1"/>
      <c r="D82" s="1"/>
      <c r="E82" s="1"/>
      <c r="F82" s="1"/>
      <c r="G82" s="1"/>
      <c r="H82" s="1"/>
      <c r="I82" s="1"/>
      <c r="J82" s="1"/>
      <c r="K82" s="1"/>
      <c r="L82" s="1"/>
      <c r="M82" s="1"/>
      <c r="N82" s="1"/>
      <c r="O82" s="1"/>
      <c r="P82" s="1"/>
      <c r="Q82" s="1"/>
      <c r="R82" s="1"/>
      <c r="S82" s="1"/>
      <c r="T82" s="1"/>
      <c r="U82" s="1"/>
    </row>
    <row r="83" spans="1:21" ht="16" customHeight="1" x14ac:dyDescent="0.3">
      <c r="A83" s="1"/>
      <c r="B83" s="1"/>
      <c r="C83" s="1"/>
      <c r="D83" s="1"/>
      <c r="E83" s="1"/>
      <c r="F83" s="1"/>
      <c r="G83" s="1"/>
      <c r="H83" s="1"/>
      <c r="I83" s="1"/>
      <c r="J83" s="1"/>
      <c r="K83" s="1"/>
      <c r="L83" s="1"/>
      <c r="M83" s="1"/>
      <c r="N83" s="1"/>
      <c r="O83" s="1"/>
      <c r="P83" s="1"/>
      <c r="Q83" s="1"/>
      <c r="R83" s="1"/>
      <c r="S83" s="1"/>
      <c r="T83" s="1"/>
      <c r="U83" s="1"/>
    </row>
    <row r="84" spans="1:21" ht="16" customHeight="1" x14ac:dyDescent="0.3">
      <c r="A84" s="1"/>
      <c r="B84" s="1"/>
      <c r="C84" s="1"/>
      <c r="D84" s="1"/>
      <c r="E84" s="1"/>
      <c r="F84" s="1"/>
      <c r="G84" s="1"/>
      <c r="H84" s="1"/>
      <c r="I84" s="1"/>
      <c r="J84" s="1"/>
      <c r="K84" s="1"/>
      <c r="L84" s="1"/>
      <c r="M84" s="1"/>
      <c r="N84" s="1"/>
      <c r="O84" s="1"/>
      <c r="P84" s="1"/>
      <c r="Q84" s="1"/>
      <c r="R84" s="1"/>
      <c r="S84" s="1"/>
      <c r="T84" s="1"/>
      <c r="U84" s="1"/>
    </row>
    <row r="85" spans="1:21" ht="16" customHeight="1" x14ac:dyDescent="0.3">
      <c r="A85" s="1"/>
      <c r="B85" s="1"/>
      <c r="C85" s="1"/>
      <c r="D85" s="1"/>
      <c r="E85" s="1"/>
      <c r="F85" s="1"/>
      <c r="G85" s="1"/>
      <c r="H85" s="1"/>
      <c r="I85" s="1"/>
      <c r="J85" s="1"/>
      <c r="K85" s="1"/>
      <c r="L85" s="1"/>
      <c r="M85" s="1"/>
      <c r="N85" s="1"/>
      <c r="O85" s="1"/>
      <c r="P85" s="1"/>
      <c r="Q85" s="1"/>
      <c r="R85" s="1"/>
      <c r="S85" s="1"/>
      <c r="T85" s="1"/>
      <c r="U85" s="1"/>
    </row>
    <row r="86" spans="1:21" ht="16" customHeight="1" x14ac:dyDescent="0.3">
      <c r="A86" s="1"/>
      <c r="B86" s="1"/>
      <c r="C86" s="1"/>
      <c r="D86" s="1"/>
      <c r="E86" s="1"/>
      <c r="F86" s="1"/>
      <c r="G86" s="1"/>
      <c r="H86" s="1"/>
      <c r="I86" s="1"/>
      <c r="J86" s="1"/>
      <c r="K86" s="1"/>
      <c r="L86" s="1"/>
      <c r="M86" s="1"/>
      <c r="N86" s="1"/>
      <c r="O86" s="1"/>
      <c r="P86" s="1"/>
      <c r="Q86" s="1"/>
      <c r="R86" s="1"/>
      <c r="S86" s="1"/>
      <c r="T86" s="1"/>
      <c r="U86" s="1"/>
    </row>
    <row r="87" spans="1:21" ht="16" customHeight="1" x14ac:dyDescent="0.3">
      <c r="A87" s="1"/>
      <c r="B87" s="1"/>
      <c r="C87" s="1"/>
      <c r="D87" s="1"/>
      <c r="E87" s="1"/>
      <c r="F87" s="1"/>
      <c r="G87" s="1"/>
      <c r="H87" s="1"/>
      <c r="I87" s="1"/>
      <c r="J87" s="1"/>
      <c r="K87" s="1"/>
      <c r="L87" s="1"/>
      <c r="M87" s="1"/>
      <c r="N87" s="1"/>
      <c r="O87" s="1"/>
      <c r="P87" s="1"/>
      <c r="Q87" s="1"/>
      <c r="R87" s="1"/>
      <c r="S87" s="1"/>
      <c r="T87" s="1"/>
      <c r="U87" s="1"/>
    </row>
    <row r="88" spans="1:21" ht="16" customHeight="1" x14ac:dyDescent="0.3">
      <c r="A88" s="1"/>
      <c r="B88" s="1"/>
      <c r="C88" s="1"/>
      <c r="D88" s="1"/>
      <c r="E88" s="1"/>
      <c r="F88" s="1"/>
      <c r="G88" s="1"/>
      <c r="H88" s="1"/>
      <c r="I88" s="1"/>
      <c r="J88" s="1"/>
      <c r="K88" s="1"/>
      <c r="L88" s="1"/>
      <c r="M88" s="1"/>
      <c r="N88" s="1"/>
      <c r="O88" s="1"/>
      <c r="P88" s="1"/>
      <c r="Q88" s="1"/>
      <c r="R88" s="1"/>
      <c r="S88" s="1"/>
      <c r="T88" s="1"/>
      <c r="U88" s="1"/>
    </row>
  </sheetData>
  <sortState xmlns:xlrd2="http://schemas.microsoft.com/office/spreadsheetml/2017/richdata2" ref="A36:U49">
    <sortCondition ref="A36:A49"/>
  </sortState>
  <mergeCells count="25">
    <mergeCell ref="B59:E59"/>
    <mergeCell ref="F59:I59"/>
    <mergeCell ref="J59:M59"/>
    <mergeCell ref="B33:I33"/>
    <mergeCell ref="B34:E34"/>
    <mergeCell ref="F34:I34"/>
    <mergeCell ref="J33:M33"/>
    <mergeCell ref="B58:E58"/>
    <mergeCell ref="F58:I58"/>
    <mergeCell ref="J58:M58"/>
    <mergeCell ref="Y8:Z8"/>
    <mergeCell ref="AA8:AD8"/>
    <mergeCell ref="A4:U4"/>
    <mergeCell ref="A30:U30"/>
    <mergeCell ref="A55:M55"/>
    <mergeCell ref="N33:U33"/>
    <mergeCell ref="N34:Q34"/>
    <mergeCell ref="R34:U34"/>
    <mergeCell ref="B7:I7"/>
    <mergeCell ref="B8:E8"/>
    <mergeCell ref="F8:I8"/>
    <mergeCell ref="N7:U7"/>
    <mergeCell ref="N8:Q8"/>
    <mergeCell ref="R8:U8"/>
    <mergeCell ref="J7:M7"/>
  </mergeCells>
  <phoneticPr fontId="0" type="noConversion"/>
  <printOptions horizontalCentered="1"/>
  <pageMargins left="0.25" right="0.25" top="0.75" bottom="0.75" header="0.3" footer="0.3"/>
  <pageSetup scale="50" fitToHeight="3" orientation="landscape" r:id="rId1"/>
  <headerFooter alignWithMargins="0">
    <oddHeader>&amp;C2019 SOA LIFE REINSURANCE SURVEY</oddHeader>
    <oddFooter>&amp;Rpage &amp;P of &amp;N
&amp;D</oddFooter>
  </headerFooter>
  <rowBreaks count="1" manualBreakCount="1">
    <brk id="53"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5"/>
  <sheetViews>
    <sheetView zoomScale="80" zoomScaleNormal="80" workbookViewId="0">
      <selection activeCell="AM2" sqref="AM2"/>
    </sheetView>
  </sheetViews>
  <sheetFormatPr defaultRowHeight="16" customHeight="1" x14ac:dyDescent="0.25"/>
  <cols>
    <col min="1" max="1" width="33.1796875" customWidth="1"/>
    <col min="2" max="2" width="11.26953125" bestFit="1" customWidth="1"/>
    <col min="3" max="3" width="10.81640625" bestFit="1" customWidth="1"/>
    <col min="5" max="5" width="10.1796875" customWidth="1"/>
    <col min="6" max="6" width="9.7265625" customWidth="1"/>
    <col min="7" max="7" width="11.453125" customWidth="1"/>
    <col min="8" max="8" width="10.453125" customWidth="1"/>
    <col min="9" max="9" width="10.7265625" customWidth="1"/>
    <col min="10" max="10" width="12.26953125" customWidth="1"/>
    <col min="12" max="12" width="10.7265625" customWidth="1"/>
    <col min="15" max="15" width="9.81640625" customWidth="1"/>
    <col min="21" max="21" width="11.26953125" customWidth="1"/>
    <col min="22" max="23" width="9.7265625" bestFit="1" customWidth="1"/>
    <col min="25" max="25" width="0" hidden="1" customWidth="1"/>
    <col min="26" max="26" width="21.26953125" hidden="1" customWidth="1"/>
    <col min="27" max="30" width="0" hidden="1" customWidth="1"/>
  </cols>
  <sheetData>
    <row r="1" spans="1:23" ht="16" customHeight="1" x14ac:dyDescent="0.3">
      <c r="A1" s="1"/>
      <c r="B1" s="23"/>
      <c r="C1" s="1"/>
      <c r="D1" s="1"/>
      <c r="E1" s="1"/>
      <c r="F1" s="1"/>
      <c r="G1" s="1"/>
      <c r="H1" s="1"/>
      <c r="I1" s="1"/>
      <c r="J1" s="1"/>
      <c r="K1" s="1"/>
      <c r="L1" s="1"/>
      <c r="M1" s="1"/>
      <c r="N1" s="1"/>
      <c r="O1" s="1"/>
      <c r="P1" s="1"/>
      <c r="Q1" s="1"/>
      <c r="R1" s="1"/>
      <c r="S1" s="1"/>
      <c r="T1" s="1"/>
      <c r="U1" s="1"/>
      <c r="V1" s="1"/>
      <c r="W1" s="1"/>
    </row>
    <row r="2" spans="1:23" ht="16" customHeight="1" x14ac:dyDescent="0.3">
      <c r="A2" s="1"/>
      <c r="B2" s="1"/>
      <c r="C2" s="1"/>
      <c r="D2" s="1"/>
      <c r="E2" s="1"/>
      <c r="F2" s="1"/>
      <c r="G2" s="1"/>
      <c r="H2" s="1"/>
      <c r="I2" s="1"/>
      <c r="J2" s="1"/>
      <c r="K2" s="1"/>
      <c r="L2" s="1"/>
      <c r="M2" s="1"/>
      <c r="N2" s="1"/>
      <c r="O2" s="1"/>
      <c r="P2" s="1"/>
      <c r="Q2" s="1"/>
      <c r="R2" s="1"/>
      <c r="S2" s="1"/>
      <c r="T2" s="1"/>
      <c r="U2" s="1"/>
      <c r="V2" s="1"/>
      <c r="W2" s="1"/>
    </row>
    <row r="3" spans="1:23" ht="16" customHeight="1" x14ac:dyDescent="0.3">
      <c r="A3" s="96" t="s">
        <v>50</v>
      </c>
      <c r="B3" s="96"/>
      <c r="C3" s="96"/>
      <c r="D3" s="96"/>
      <c r="E3" s="96"/>
      <c r="F3" s="96"/>
      <c r="G3" s="96"/>
      <c r="H3" s="96"/>
      <c r="I3" s="96"/>
      <c r="J3" s="96"/>
      <c r="K3" s="96"/>
      <c r="L3" s="96"/>
      <c r="M3" s="96"/>
      <c r="N3" s="96"/>
      <c r="O3" s="96"/>
      <c r="P3" s="96"/>
      <c r="Q3" s="96"/>
      <c r="R3" s="96"/>
      <c r="S3" s="1"/>
      <c r="T3" s="1"/>
      <c r="U3" s="1"/>
      <c r="V3" s="1"/>
      <c r="W3" s="1"/>
    </row>
    <row r="4" spans="1:23" ht="16" customHeight="1" thickBot="1" x14ac:dyDescent="0.35">
      <c r="A4" s="1"/>
      <c r="B4" s="1"/>
      <c r="C4" s="2"/>
      <c r="D4" s="2"/>
      <c r="E4" s="1"/>
      <c r="F4" s="1"/>
      <c r="G4" s="1"/>
      <c r="H4" s="1"/>
      <c r="I4" s="1"/>
      <c r="J4" s="1"/>
      <c r="K4" s="1"/>
      <c r="L4" s="1"/>
      <c r="M4" s="1"/>
      <c r="N4" s="1"/>
      <c r="O4" s="1"/>
      <c r="P4" s="1"/>
      <c r="Q4" s="1"/>
      <c r="R4" s="1"/>
      <c r="S4" s="1"/>
      <c r="T4" s="1"/>
      <c r="U4" s="1"/>
      <c r="V4" s="1"/>
      <c r="W4" s="1"/>
    </row>
    <row r="5" spans="1:23" ht="16" customHeight="1" x14ac:dyDescent="0.3">
      <c r="A5" s="48" t="s">
        <v>12</v>
      </c>
      <c r="B5" s="49"/>
      <c r="C5" s="49"/>
      <c r="D5" s="49"/>
      <c r="E5" s="49"/>
      <c r="F5" s="49"/>
      <c r="G5" s="49"/>
      <c r="H5" s="49"/>
      <c r="I5" s="49"/>
      <c r="J5" s="49"/>
      <c r="K5" s="49"/>
      <c r="L5" s="49"/>
      <c r="M5" s="49"/>
      <c r="N5" s="49"/>
      <c r="O5" s="49"/>
      <c r="P5" s="49"/>
      <c r="Q5" s="49"/>
      <c r="R5" s="64"/>
    </row>
    <row r="6" spans="1:23" ht="16" customHeight="1" x14ac:dyDescent="0.3">
      <c r="A6" s="54"/>
      <c r="B6" s="90" t="s">
        <v>37</v>
      </c>
      <c r="C6" s="91"/>
      <c r="D6" s="91"/>
      <c r="E6" s="91"/>
      <c r="F6" s="91"/>
      <c r="G6" s="91"/>
      <c r="H6" s="91"/>
      <c r="I6" s="93"/>
      <c r="J6" s="65"/>
      <c r="K6" s="90" t="s">
        <v>36</v>
      </c>
      <c r="L6" s="91"/>
      <c r="M6" s="91"/>
      <c r="N6" s="91"/>
      <c r="O6" s="91"/>
      <c r="P6" s="91"/>
      <c r="Q6" s="91"/>
      <c r="R6" s="97"/>
    </row>
    <row r="7" spans="1:23" ht="16" customHeight="1" x14ac:dyDescent="0.3">
      <c r="A7" s="54"/>
      <c r="B7" s="90">
        <v>2018</v>
      </c>
      <c r="C7" s="91"/>
      <c r="D7" s="91"/>
      <c r="E7" s="93"/>
      <c r="F7" s="90">
        <v>2019</v>
      </c>
      <c r="G7" s="91"/>
      <c r="H7" s="91"/>
      <c r="I7" s="93"/>
      <c r="J7" s="66" t="s">
        <v>5</v>
      </c>
      <c r="K7" s="90">
        <v>2018</v>
      </c>
      <c r="L7" s="91"/>
      <c r="M7" s="91"/>
      <c r="N7" s="93"/>
      <c r="O7" s="90">
        <v>2019</v>
      </c>
      <c r="P7" s="91"/>
      <c r="Q7" s="91"/>
      <c r="R7" s="97"/>
    </row>
    <row r="8" spans="1:23" ht="16" customHeight="1" thickBot="1" x14ac:dyDescent="0.35">
      <c r="A8" s="58" t="s">
        <v>0</v>
      </c>
      <c r="B8" s="59" t="s">
        <v>28</v>
      </c>
      <c r="C8" s="59" t="s">
        <v>27</v>
      </c>
      <c r="D8" s="59" t="s">
        <v>20</v>
      </c>
      <c r="E8" s="60" t="s">
        <v>4</v>
      </c>
      <c r="F8" s="59" t="s">
        <v>28</v>
      </c>
      <c r="G8" s="59" t="s">
        <v>27</v>
      </c>
      <c r="H8" s="59" t="s">
        <v>20</v>
      </c>
      <c r="I8" s="59" t="s">
        <v>4</v>
      </c>
      <c r="J8" s="67" t="s">
        <v>6</v>
      </c>
      <c r="K8" s="59" t="s">
        <v>28</v>
      </c>
      <c r="L8" s="59" t="s">
        <v>27</v>
      </c>
      <c r="M8" s="59" t="s">
        <v>20</v>
      </c>
      <c r="N8" s="60" t="s">
        <v>4</v>
      </c>
      <c r="O8" s="59" t="s">
        <v>28</v>
      </c>
      <c r="P8" s="59" t="s">
        <v>27</v>
      </c>
      <c r="Q8" s="59" t="s">
        <v>20</v>
      </c>
      <c r="R8" s="68" t="s">
        <v>4</v>
      </c>
    </row>
    <row r="9" spans="1:23" ht="16" customHeight="1" thickTop="1" x14ac:dyDescent="0.3">
      <c r="A9" s="18" t="s">
        <v>30</v>
      </c>
      <c r="B9" s="39">
        <v>0</v>
      </c>
      <c r="C9" s="39">
        <v>0</v>
      </c>
      <c r="D9" s="46">
        <v>0</v>
      </c>
      <c r="E9" s="20">
        <v>0</v>
      </c>
      <c r="F9" s="39">
        <v>0</v>
      </c>
      <c r="G9" s="39">
        <v>0</v>
      </c>
      <c r="H9" s="46">
        <v>0</v>
      </c>
      <c r="I9" s="19">
        <v>0</v>
      </c>
      <c r="J9" s="76">
        <v>0</v>
      </c>
      <c r="K9" s="34">
        <v>0</v>
      </c>
      <c r="L9" s="34">
        <v>0</v>
      </c>
      <c r="M9" s="34">
        <v>0</v>
      </c>
      <c r="N9" s="70">
        <v>0</v>
      </c>
      <c r="O9" s="34">
        <v>0</v>
      </c>
      <c r="P9" s="34">
        <v>0</v>
      </c>
      <c r="Q9" s="34">
        <v>0</v>
      </c>
      <c r="R9" s="77">
        <v>0</v>
      </c>
    </row>
    <row r="10" spans="1:23" ht="16" customHeight="1" x14ac:dyDescent="0.3">
      <c r="A10" s="18" t="s">
        <v>14</v>
      </c>
      <c r="B10" s="39">
        <v>0</v>
      </c>
      <c r="C10" s="39">
        <v>0</v>
      </c>
      <c r="D10" s="39">
        <v>0</v>
      </c>
      <c r="E10" s="20">
        <v>0</v>
      </c>
      <c r="F10" s="39">
        <v>0</v>
      </c>
      <c r="G10" s="39">
        <v>0</v>
      </c>
      <c r="H10" s="39">
        <v>0</v>
      </c>
      <c r="I10" s="19">
        <v>0</v>
      </c>
      <c r="J10" s="76">
        <v>0</v>
      </c>
      <c r="K10" s="34">
        <v>0</v>
      </c>
      <c r="L10" s="34">
        <v>0</v>
      </c>
      <c r="M10" s="34">
        <v>0</v>
      </c>
      <c r="N10" s="70">
        <v>0</v>
      </c>
      <c r="O10" s="34">
        <v>0</v>
      </c>
      <c r="P10" s="34">
        <v>0</v>
      </c>
      <c r="Q10" s="34">
        <v>0</v>
      </c>
      <c r="R10" s="77">
        <v>0</v>
      </c>
    </row>
    <row r="11" spans="1:23" s="24" customFormat="1" ht="16" customHeight="1" x14ac:dyDescent="0.3">
      <c r="A11" s="18" t="s">
        <v>17</v>
      </c>
      <c r="B11" s="44">
        <v>0</v>
      </c>
      <c r="C11" s="44">
        <v>0</v>
      </c>
      <c r="D11" s="44">
        <v>0</v>
      </c>
      <c r="E11" s="41">
        <v>0</v>
      </c>
      <c r="F11" s="44">
        <v>0</v>
      </c>
      <c r="G11" s="44">
        <v>0</v>
      </c>
      <c r="H11" s="44">
        <v>0</v>
      </c>
      <c r="I11" s="40">
        <v>0</v>
      </c>
      <c r="J11" s="76">
        <v>0</v>
      </c>
      <c r="K11" s="34">
        <v>0</v>
      </c>
      <c r="L11" s="34">
        <v>0</v>
      </c>
      <c r="M11" s="34">
        <v>0</v>
      </c>
      <c r="N11" s="70">
        <v>0</v>
      </c>
      <c r="O11" s="34">
        <v>0</v>
      </c>
      <c r="P11" s="34">
        <v>0</v>
      </c>
      <c r="Q11" s="34">
        <v>0</v>
      </c>
      <c r="R11" s="77">
        <v>0</v>
      </c>
      <c r="S11"/>
      <c r="T11"/>
      <c r="U11"/>
      <c r="V11"/>
      <c r="W11"/>
    </row>
    <row r="12" spans="1:23" s="24" customFormat="1" ht="16" customHeight="1" x14ac:dyDescent="0.3">
      <c r="A12" s="18" t="s">
        <v>21</v>
      </c>
      <c r="B12" s="39">
        <v>2857</v>
      </c>
      <c r="C12" s="39">
        <v>0</v>
      </c>
      <c r="D12" s="39">
        <v>0</v>
      </c>
      <c r="E12" s="20">
        <v>2857</v>
      </c>
      <c r="F12" s="39">
        <v>2227</v>
      </c>
      <c r="G12" s="39">
        <v>0</v>
      </c>
      <c r="H12" s="39">
        <v>0</v>
      </c>
      <c r="I12" s="19">
        <v>2227</v>
      </c>
      <c r="J12" s="76">
        <v>-0.22051102555127755</v>
      </c>
      <c r="K12" s="34">
        <v>0.1140874087021949</v>
      </c>
      <c r="L12" s="34">
        <v>0</v>
      </c>
      <c r="M12" s="34">
        <v>0</v>
      </c>
      <c r="N12" s="70">
        <v>1.2782555447256662E-2</v>
      </c>
      <c r="O12" s="34">
        <v>0.2218180121002831</v>
      </c>
      <c r="P12" s="34">
        <v>0</v>
      </c>
      <c r="Q12" s="34">
        <v>0</v>
      </c>
      <c r="R12" s="77">
        <v>2.5100998327353893E-2</v>
      </c>
      <c r="S12"/>
      <c r="T12"/>
      <c r="U12"/>
      <c r="V12"/>
      <c r="W12"/>
    </row>
    <row r="13" spans="1:23" s="24" customFormat="1" ht="16" customHeight="1" x14ac:dyDescent="0.3">
      <c r="A13" s="18" t="s">
        <v>29</v>
      </c>
      <c r="B13" s="39">
        <v>294.20257519999996</v>
      </c>
      <c r="C13" s="39">
        <v>0</v>
      </c>
      <c r="D13" s="39">
        <v>0</v>
      </c>
      <c r="E13" s="20">
        <v>294.20257519999996</v>
      </c>
      <c r="F13" s="39">
        <v>612.53678000000002</v>
      </c>
      <c r="G13" s="39">
        <v>0</v>
      </c>
      <c r="H13" s="39">
        <v>0</v>
      </c>
      <c r="I13" s="19">
        <v>612.53678000000002</v>
      </c>
      <c r="J13" s="76">
        <v>1.0820238557857467</v>
      </c>
      <c r="K13" s="34">
        <v>1.1748270716864061E-2</v>
      </c>
      <c r="L13" s="34">
        <v>0</v>
      </c>
      <c r="M13" s="34">
        <v>0</v>
      </c>
      <c r="N13" s="70">
        <v>1.3162970704304155E-3</v>
      </c>
      <c r="O13" s="34">
        <v>6.1011087057884356E-2</v>
      </c>
      <c r="P13" s="34">
        <v>0</v>
      </c>
      <c r="Q13" s="34">
        <v>0</v>
      </c>
      <c r="R13" s="77">
        <v>6.9040344365616253E-3</v>
      </c>
      <c r="S13"/>
      <c r="T13"/>
      <c r="U13"/>
      <c r="V13"/>
      <c r="W13"/>
    </row>
    <row r="14" spans="1:23" s="24" customFormat="1" ht="16" customHeight="1" x14ac:dyDescent="0.3">
      <c r="A14" s="18" t="s">
        <v>26</v>
      </c>
      <c r="B14" s="39">
        <v>14259</v>
      </c>
      <c r="C14" s="39">
        <v>198426</v>
      </c>
      <c r="D14" s="39">
        <v>0</v>
      </c>
      <c r="E14" s="20">
        <v>212685</v>
      </c>
      <c r="F14" s="39">
        <v>1134.2249999999999</v>
      </c>
      <c r="G14" s="39">
        <v>78670</v>
      </c>
      <c r="H14" s="39">
        <v>0</v>
      </c>
      <c r="I14" s="19">
        <v>79804.225000000006</v>
      </c>
      <c r="J14" s="76">
        <v>-0.62477737028939506</v>
      </c>
      <c r="K14" s="34">
        <v>0.56939879617941791</v>
      </c>
      <c r="L14" s="34">
        <v>1</v>
      </c>
      <c r="M14" s="34">
        <v>0</v>
      </c>
      <c r="N14" s="70">
        <v>0.95157781074546133</v>
      </c>
      <c r="O14" s="34">
        <v>0.11297329805767561</v>
      </c>
      <c r="P14" s="34">
        <v>1</v>
      </c>
      <c r="Q14" s="34">
        <v>0</v>
      </c>
      <c r="R14" s="77">
        <v>0.89949066827156443</v>
      </c>
      <c r="S14"/>
      <c r="T14"/>
      <c r="U14"/>
      <c r="V14"/>
      <c r="W14"/>
    </row>
    <row r="15" spans="1:23" s="24" customFormat="1" ht="16" customHeight="1" x14ac:dyDescent="0.3">
      <c r="A15" s="18" t="s">
        <v>7</v>
      </c>
      <c r="B15" s="39">
        <v>0</v>
      </c>
      <c r="C15" s="39">
        <v>0</v>
      </c>
      <c r="D15" s="39">
        <v>0</v>
      </c>
      <c r="E15" s="20">
        <v>0</v>
      </c>
      <c r="F15" s="39">
        <v>0</v>
      </c>
      <c r="G15" s="39">
        <v>0</v>
      </c>
      <c r="H15" s="39">
        <v>0</v>
      </c>
      <c r="I15" s="19">
        <v>0</v>
      </c>
      <c r="J15" s="76">
        <v>0</v>
      </c>
      <c r="K15" s="34">
        <v>0</v>
      </c>
      <c r="L15" s="34">
        <v>0</v>
      </c>
      <c r="M15" s="34">
        <v>0</v>
      </c>
      <c r="N15" s="70">
        <v>0</v>
      </c>
      <c r="O15" s="34">
        <v>0</v>
      </c>
      <c r="P15" s="34">
        <v>0</v>
      </c>
      <c r="Q15" s="34">
        <v>0</v>
      </c>
      <c r="R15" s="77">
        <v>0</v>
      </c>
      <c r="S15"/>
      <c r="T15"/>
      <c r="U15"/>
      <c r="V15"/>
      <c r="W15"/>
    </row>
    <row r="16" spans="1:23" s="24" customFormat="1" ht="16" customHeight="1" x14ac:dyDescent="0.3">
      <c r="A16" s="18" t="s">
        <v>18</v>
      </c>
      <c r="B16" s="39">
        <v>0</v>
      </c>
      <c r="C16" s="39">
        <v>0</v>
      </c>
      <c r="D16" s="39">
        <v>39.531210000000002</v>
      </c>
      <c r="E16" s="20">
        <v>39.531210000000002</v>
      </c>
      <c r="F16" s="39">
        <v>0</v>
      </c>
      <c r="G16" s="39">
        <v>0</v>
      </c>
      <c r="H16" s="39">
        <v>11.809010000000001</v>
      </c>
      <c r="I16" s="19">
        <v>11.809010000000001</v>
      </c>
      <c r="J16" s="76">
        <v>-0.70127375306751294</v>
      </c>
      <c r="K16" s="34">
        <v>0</v>
      </c>
      <c r="L16" s="34">
        <v>0</v>
      </c>
      <c r="M16" s="34">
        <v>1</v>
      </c>
      <c r="N16" s="70">
        <v>1.7686730266788485E-4</v>
      </c>
      <c r="O16" s="34">
        <v>0</v>
      </c>
      <c r="P16" s="34">
        <v>0</v>
      </c>
      <c r="Q16" s="34">
        <v>1</v>
      </c>
      <c r="R16" s="77">
        <v>1.3310190402231946E-4</v>
      </c>
      <c r="S16"/>
      <c r="T16"/>
      <c r="U16"/>
      <c r="V16"/>
      <c r="W16"/>
    </row>
    <row r="17" spans="1:26" s="24" customFormat="1" ht="16" customHeight="1" x14ac:dyDescent="0.3">
      <c r="A17" s="18" t="s">
        <v>45</v>
      </c>
      <c r="B17" s="39">
        <v>7632</v>
      </c>
      <c r="C17" s="39">
        <v>0</v>
      </c>
      <c r="D17" s="39">
        <v>0</v>
      </c>
      <c r="E17" s="20">
        <v>7632</v>
      </c>
      <c r="F17" s="39">
        <v>6066</v>
      </c>
      <c r="G17" s="39">
        <v>0</v>
      </c>
      <c r="H17" s="39">
        <v>0</v>
      </c>
      <c r="I17" s="19">
        <v>6066</v>
      </c>
      <c r="J17" s="76">
        <v>-0.20518867924528303</v>
      </c>
      <c r="K17" s="34">
        <v>0.3047655244015231</v>
      </c>
      <c r="L17" s="34">
        <v>0</v>
      </c>
      <c r="M17" s="34">
        <v>0</v>
      </c>
      <c r="N17" s="70">
        <v>3.4146469434183702E-2</v>
      </c>
      <c r="O17" s="34">
        <v>0.60419760278415691</v>
      </c>
      <c r="P17" s="34">
        <v>0</v>
      </c>
      <c r="Q17" s="34">
        <v>0</v>
      </c>
      <c r="R17" s="77">
        <v>6.8371197060497851E-2</v>
      </c>
      <c r="S17"/>
      <c r="T17"/>
      <c r="U17"/>
      <c r="V17"/>
      <c r="W17"/>
    </row>
    <row r="18" spans="1:26" s="24" customFormat="1" ht="16" customHeight="1" x14ac:dyDescent="0.3">
      <c r="A18" s="18" t="s">
        <v>40</v>
      </c>
      <c r="B18" s="39">
        <v>0</v>
      </c>
      <c r="C18" s="39">
        <v>0</v>
      </c>
      <c r="D18" s="39">
        <v>0</v>
      </c>
      <c r="E18" s="20">
        <v>0</v>
      </c>
      <c r="F18" s="39">
        <v>0</v>
      </c>
      <c r="G18" s="39">
        <v>0</v>
      </c>
      <c r="H18" s="39">
        <v>0</v>
      </c>
      <c r="I18" s="19">
        <v>0</v>
      </c>
      <c r="J18" s="76">
        <v>0</v>
      </c>
      <c r="K18" s="34">
        <v>0</v>
      </c>
      <c r="L18" s="34">
        <v>0</v>
      </c>
      <c r="M18" s="34">
        <v>0</v>
      </c>
      <c r="N18" s="70">
        <v>0</v>
      </c>
      <c r="O18" s="34">
        <v>0</v>
      </c>
      <c r="P18" s="34">
        <v>0</v>
      </c>
      <c r="Q18" s="34">
        <v>0</v>
      </c>
      <c r="R18" s="77">
        <v>0</v>
      </c>
      <c r="S18"/>
      <c r="T18"/>
      <c r="U18"/>
      <c r="V18"/>
      <c r="W18"/>
    </row>
    <row r="19" spans="1:26" s="24" customFormat="1" ht="16" customHeight="1" thickBot="1" x14ac:dyDescent="0.35">
      <c r="A19" s="18" t="s">
        <v>13</v>
      </c>
      <c r="B19" s="39">
        <v>0</v>
      </c>
      <c r="C19" s="39">
        <v>0</v>
      </c>
      <c r="D19" s="39">
        <v>0</v>
      </c>
      <c r="E19" s="81">
        <v>0</v>
      </c>
      <c r="F19" s="39">
        <v>0</v>
      </c>
      <c r="G19" s="39">
        <v>0</v>
      </c>
      <c r="H19" s="39">
        <v>0</v>
      </c>
      <c r="I19" s="19">
        <v>0</v>
      </c>
      <c r="J19" s="76">
        <v>0</v>
      </c>
      <c r="K19" s="34">
        <v>0</v>
      </c>
      <c r="L19" s="34">
        <v>0</v>
      </c>
      <c r="M19" s="34">
        <v>0</v>
      </c>
      <c r="N19" s="70">
        <v>0</v>
      </c>
      <c r="O19" s="34">
        <v>0</v>
      </c>
      <c r="P19" s="34">
        <v>0</v>
      </c>
      <c r="Q19" s="34">
        <v>0</v>
      </c>
      <c r="R19" s="77">
        <v>0</v>
      </c>
      <c r="S19"/>
      <c r="T19"/>
      <c r="U19"/>
      <c r="V19"/>
      <c r="W19"/>
    </row>
    <row r="20" spans="1:26" ht="16" customHeight="1" thickBot="1" x14ac:dyDescent="0.35">
      <c r="A20" s="5" t="s">
        <v>8</v>
      </c>
      <c r="B20" s="6">
        <v>25042.202575200001</v>
      </c>
      <c r="C20" s="6">
        <v>198426</v>
      </c>
      <c r="D20" s="6">
        <v>39.531210000000002</v>
      </c>
      <c r="E20" s="7">
        <v>223507.73378519999</v>
      </c>
      <c r="F20" s="6">
        <v>10039.761780000001</v>
      </c>
      <c r="G20" s="6">
        <v>78670</v>
      </c>
      <c r="H20" s="6">
        <v>11.809010000000001</v>
      </c>
      <c r="I20" s="6">
        <v>88721.570789999998</v>
      </c>
      <c r="J20" s="78">
        <v>-0.60304921316384952</v>
      </c>
      <c r="K20" s="8">
        <v>1</v>
      </c>
      <c r="L20" s="8">
        <v>1</v>
      </c>
      <c r="M20" s="8">
        <v>1</v>
      </c>
      <c r="N20" s="9">
        <v>1</v>
      </c>
      <c r="O20" s="8">
        <v>1</v>
      </c>
      <c r="P20" s="8">
        <v>1</v>
      </c>
      <c r="Q20" s="8">
        <v>1</v>
      </c>
      <c r="R20" s="10">
        <v>1</v>
      </c>
    </row>
    <row r="21" spans="1:26" ht="16" customHeight="1" x14ac:dyDescent="0.3">
      <c r="A21" s="2"/>
      <c r="B21" s="1"/>
      <c r="C21" s="1"/>
      <c r="D21" s="1"/>
      <c r="E21" s="1"/>
      <c r="F21" s="1"/>
      <c r="G21" s="1"/>
      <c r="H21" s="1"/>
      <c r="I21" s="1"/>
      <c r="J21" s="1"/>
      <c r="K21" s="1"/>
      <c r="L21" s="1"/>
      <c r="M21" s="1"/>
      <c r="N21" s="1"/>
      <c r="O21" s="1"/>
      <c r="P21" s="1"/>
      <c r="Q21" s="1"/>
      <c r="R21" s="1"/>
      <c r="S21" s="1"/>
      <c r="T21" s="1"/>
      <c r="U21" s="1"/>
      <c r="V21" s="1"/>
      <c r="W21" s="1"/>
    </row>
    <row r="22" spans="1:26" ht="16" customHeight="1" x14ac:dyDescent="0.3">
      <c r="A22" s="37"/>
      <c r="B22" s="1"/>
      <c r="C22" s="1"/>
      <c r="D22" s="1"/>
      <c r="E22" s="1"/>
      <c r="F22" s="1"/>
      <c r="G22" s="1"/>
      <c r="H22" s="1"/>
      <c r="I22" s="1"/>
      <c r="J22" s="1"/>
      <c r="K22" s="1"/>
      <c r="L22" s="1"/>
      <c r="M22" s="1"/>
      <c r="N22" s="1"/>
      <c r="O22" s="1"/>
      <c r="P22" s="1"/>
      <c r="Q22" s="1"/>
      <c r="R22" s="1"/>
      <c r="S22" s="1"/>
      <c r="T22" s="1"/>
      <c r="U22" s="1"/>
      <c r="V22" s="1"/>
      <c r="W22" s="1"/>
    </row>
    <row r="23" spans="1:26" ht="16" customHeight="1" x14ac:dyDescent="0.3">
      <c r="A23" s="1"/>
      <c r="B23" s="1"/>
      <c r="C23" s="1"/>
      <c r="D23" s="1"/>
      <c r="E23" s="1"/>
      <c r="F23" s="1"/>
      <c r="G23" s="1"/>
      <c r="H23" s="1"/>
      <c r="I23" s="1"/>
      <c r="J23" s="1"/>
      <c r="K23" s="1"/>
      <c r="L23" s="1"/>
      <c r="M23" s="1"/>
      <c r="N23" s="1"/>
      <c r="O23" s="1"/>
      <c r="P23" s="1"/>
      <c r="Q23" s="1"/>
      <c r="R23" s="1"/>
      <c r="S23" s="1"/>
      <c r="T23" s="1"/>
      <c r="U23" s="1"/>
      <c r="V23" s="1"/>
      <c r="W23" s="1"/>
    </row>
    <row r="24" spans="1:26" ht="16" customHeight="1" x14ac:dyDescent="0.3">
      <c r="A24" s="1"/>
      <c r="B24" s="1"/>
      <c r="C24" s="1"/>
      <c r="D24" s="1"/>
      <c r="E24" s="1"/>
      <c r="F24" s="1"/>
      <c r="G24" s="1"/>
      <c r="H24" s="1"/>
      <c r="I24" s="1"/>
      <c r="J24" s="1"/>
      <c r="K24" s="1"/>
      <c r="L24" s="1"/>
      <c r="M24" s="1"/>
      <c r="N24" s="1"/>
      <c r="O24" s="1"/>
      <c r="P24" s="1"/>
      <c r="Q24" s="1"/>
      <c r="R24" s="1"/>
      <c r="S24" s="1"/>
      <c r="T24" s="1"/>
      <c r="U24" s="1"/>
      <c r="V24" s="1"/>
      <c r="W24" s="1"/>
    </row>
    <row r="25" spans="1:26" ht="16" customHeight="1" x14ac:dyDescent="0.3">
      <c r="A25" s="96" t="s">
        <v>51</v>
      </c>
      <c r="B25" s="96"/>
      <c r="C25" s="96"/>
      <c r="D25" s="96"/>
      <c r="E25" s="96"/>
      <c r="F25" s="96"/>
      <c r="G25" s="96"/>
      <c r="H25" s="96"/>
      <c r="I25" s="96"/>
      <c r="J25" s="96"/>
      <c r="K25" s="96"/>
      <c r="L25" s="96"/>
      <c r="M25" s="96"/>
      <c r="N25" s="96"/>
      <c r="O25" s="96"/>
      <c r="P25" s="96"/>
      <c r="Q25" s="96"/>
      <c r="R25" s="96"/>
      <c r="S25" s="1"/>
      <c r="T25" s="1"/>
      <c r="U25" s="1"/>
      <c r="V25" s="1"/>
      <c r="W25" s="1"/>
    </row>
    <row r="26" spans="1:26" ht="16" customHeight="1" thickBot="1" x14ac:dyDescent="0.35">
      <c r="A26" s="1"/>
      <c r="B26" s="1"/>
      <c r="C26" s="2"/>
      <c r="D26" s="2"/>
      <c r="E26" s="1"/>
      <c r="F26" s="1"/>
      <c r="G26" s="1"/>
      <c r="H26" s="1"/>
      <c r="I26" s="1"/>
      <c r="J26" s="1"/>
      <c r="K26" s="1"/>
      <c r="L26" s="1"/>
      <c r="M26" s="1"/>
      <c r="N26" s="1"/>
      <c r="O26" s="1"/>
      <c r="P26" s="1"/>
      <c r="Q26" s="1"/>
      <c r="R26" s="1"/>
      <c r="S26" s="1"/>
      <c r="T26" s="1"/>
      <c r="U26" s="1"/>
      <c r="V26" s="1"/>
      <c r="W26" s="1"/>
    </row>
    <row r="27" spans="1:26" ht="16" customHeight="1" x14ac:dyDescent="0.3">
      <c r="A27" s="48" t="s">
        <v>12</v>
      </c>
      <c r="B27" s="49"/>
      <c r="C27" s="49"/>
      <c r="D27" s="49"/>
      <c r="E27" s="49"/>
      <c r="F27" s="49"/>
      <c r="G27" s="49"/>
      <c r="H27" s="49"/>
      <c r="I27" s="49"/>
      <c r="J27" s="49"/>
      <c r="K27" s="49"/>
      <c r="L27" s="49"/>
      <c r="M27" s="49"/>
      <c r="N27" s="49"/>
      <c r="O27" s="49"/>
      <c r="P27" s="49"/>
      <c r="Q27" s="49"/>
      <c r="R27" s="64"/>
      <c r="S27" s="1"/>
      <c r="T27" s="1"/>
      <c r="U27" s="1"/>
      <c r="V27" s="1"/>
      <c r="W27" s="1"/>
    </row>
    <row r="28" spans="1:26" ht="16" customHeight="1" x14ac:dyDescent="0.3">
      <c r="A28" s="54"/>
      <c r="B28" s="90" t="s">
        <v>38</v>
      </c>
      <c r="C28" s="91"/>
      <c r="D28" s="91"/>
      <c r="E28" s="91"/>
      <c r="F28" s="91"/>
      <c r="G28" s="91"/>
      <c r="H28" s="91"/>
      <c r="I28" s="93"/>
      <c r="J28" s="65"/>
      <c r="K28" s="90" t="s">
        <v>36</v>
      </c>
      <c r="L28" s="91"/>
      <c r="M28" s="91"/>
      <c r="N28" s="91"/>
      <c r="O28" s="91"/>
      <c r="P28" s="91"/>
      <c r="Q28" s="91"/>
      <c r="R28" s="97"/>
    </row>
    <row r="29" spans="1:26" ht="16" customHeight="1" x14ac:dyDescent="0.3">
      <c r="A29" s="54"/>
      <c r="B29" s="90">
        <v>2018</v>
      </c>
      <c r="C29" s="91"/>
      <c r="D29" s="91"/>
      <c r="E29" s="93"/>
      <c r="F29" s="90">
        <v>2019</v>
      </c>
      <c r="G29" s="91"/>
      <c r="H29" s="91"/>
      <c r="I29" s="93"/>
      <c r="J29" s="66" t="s">
        <v>5</v>
      </c>
      <c r="K29" s="90">
        <v>2018</v>
      </c>
      <c r="L29" s="91"/>
      <c r="M29" s="91"/>
      <c r="N29" s="93"/>
      <c r="O29" s="90">
        <v>2019</v>
      </c>
      <c r="P29" s="91"/>
      <c r="Q29" s="91"/>
      <c r="R29" s="97"/>
      <c r="Y29" s="86" t="s">
        <v>55</v>
      </c>
      <c r="Z29" s="87"/>
    </row>
    <row r="30" spans="1:26" ht="16" customHeight="1" thickBot="1" x14ac:dyDescent="0.35">
      <c r="A30" s="58" t="s">
        <v>0</v>
      </c>
      <c r="B30" s="59" t="s">
        <v>28</v>
      </c>
      <c r="C30" s="59" t="s">
        <v>27</v>
      </c>
      <c r="D30" s="59" t="s">
        <v>20</v>
      </c>
      <c r="E30" s="60" t="s">
        <v>4</v>
      </c>
      <c r="F30" s="59" t="s">
        <v>28</v>
      </c>
      <c r="G30" s="59" t="s">
        <v>27</v>
      </c>
      <c r="H30" s="59" t="s">
        <v>20</v>
      </c>
      <c r="I30" s="59" t="s">
        <v>4</v>
      </c>
      <c r="J30" s="67" t="s">
        <v>6</v>
      </c>
      <c r="K30" s="59" t="s">
        <v>28</v>
      </c>
      <c r="L30" s="59" t="s">
        <v>27</v>
      </c>
      <c r="M30" s="59" t="s">
        <v>20</v>
      </c>
      <c r="N30" s="60" t="s">
        <v>4</v>
      </c>
      <c r="O30" s="59" t="s">
        <v>28</v>
      </c>
      <c r="P30" s="59" t="s">
        <v>27</v>
      </c>
      <c r="Q30" s="59" t="s">
        <v>20</v>
      </c>
      <c r="R30" s="68" t="s">
        <v>4</v>
      </c>
      <c r="Y30" s="83" t="s">
        <v>56</v>
      </c>
      <c r="Z30" s="83" t="s">
        <v>61</v>
      </c>
    </row>
    <row r="31" spans="1:26" ht="16" customHeight="1" thickTop="1" x14ac:dyDescent="0.3">
      <c r="A31" s="18" t="s">
        <v>30</v>
      </c>
      <c r="B31" s="38">
        <v>0</v>
      </c>
      <c r="C31" s="39">
        <v>0</v>
      </c>
      <c r="D31" s="39">
        <v>28</v>
      </c>
      <c r="E31" s="19">
        <v>28</v>
      </c>
      <c r="F31" s="38">
        <v>0</v>
      </c>
      <c r="G31" s="39">
        <v>0</v>
      </c>
      <c r="H31" s="39">
        <v>15</v>
      </c>
      <c r="I31" s="19">
        <v>15</v>
      </c>
      <c r="J31" s="76">
        <v>-0.4642857142857143</v>
      </c>
      <c r="K31" s="34">
        <v>0</v>
      </c>
      <c r="L31" s="34">
        <v>0</v>
      </c>
      <c r="M31" s="34">
        <v>1</v>
      </c>
      <c r="N31" s="70">
        <v>5.2722856863760228E-6</v>
      </c>
      <c r="O31" s="34">
        <v>0</v>
      </c>
      <c r="P31" s="34">
        <v>0</v>
      </c>
      <c r="Q31" s="34">
        <v>1</v>
      </c>
      <c r="R31" s="77">
        <v>2.3497752881742652E-6</v>
      </c>
      <c r="Y31" s="84">
        <f>_xlfn.RANK.AVG(F31,$F$31:$F$42,0)</f>
        <v>11.5</v>
      </c>
      <c r="Z31" s="84" t="str">
        <f>$Z$30&amp;Y31</f>
        <v>US_Grp_Recur_IF11.5</v>
      </c>
    </row>
    <row r="32" spans="1:26" ht="16" customHeight="1" x14ac:dyDescent="0.3">
      <c r="A32" s="18" t="s">
        <v>14</v>
      </c>
      <c r="B32" s="38">
        <v>527</v>
      </c>
      <c r="C32" s="39">
        <v>2777387</v>
      </c>
      <c r="D32" s="39">
        <v>0</v>
      </c>
      <c r="E32" s="19">
        <v>2777914</v>
      </c>
      <c r="F32" s="38">
        <v>727</v>
      </c>
      <c r="G32" s="39">
        <v>4024245</v>
      </c>
      <c r="H32" s="39">
        <v>0</v>
      </c>
      <c r="I32" s="19">
        <v>4024972</v>
      </c>
      <c r="J32" s="76">
        <v>0.44891886501885947</v>
      </c>
      <c r="K32" s="34">
        <v>6.4221734935664598E-4</v>
      </c>
      <c r="L32" s="34">
        <v>0.61854868947266561</v>
      </c>
      <c r="M32" s="34">
        <v>0</v>
      </c>
      <c r="N32" s="70">
        <v>0.52306986500655583</v>
      </c>
      <c r="O32" s="34">
        <v>9.416533568164634E-4</v>
      </c>
      <c r="P32" s="34">
        <v>0.71713891933078699</v>
      </c>
      <c r="Q32" s="34">
        <v>0</v>
      </c>
      <c r="R32" s="77">
        <v>0.63051864941288993</v>
      </c>
      <c r="Y32" s="84">
        <f t="shared" ref="Y32:Y42" si="0">_xlfn.RANK.AVG(F32,$F$31:$F$42,0)</f>
        <v>9</v>
      </c>
      <c r="Z32" s="84" t="str">
        <f t="shared" ref="Z32:Z42" si="1">$Z$30&amp;Y32</f>
        <v>US_Grp_Recur_IF9</v>
      </c>
    </row>
    <row r="33" spans="1:26" ht="16" customHeight="1" x14ac:dyDescent="0.3">
      <c r="A33" s="18" t="s">
        <v>17</v>
      </c>
      <c r="B33" s="38">
        <v>31847</v>
      </c>
      <c r="C33" s="39">
        <v>0</v>
      </c>
      <c r="D33" s="39">
        <v>0</v>
      </c>
      <c r="E33" s="19">
        <v>31847</v>
      </c>
      <c r="F33" s="38">
        <v>32558.393</v>
      </c>
      <c r="G33" s="39">
        <v>0</v>
      </c>
      <c r="H33" s="39">
        <v>0</v>
      </c>
      <c r="I33" s="19">
        <v>32558.393</v>
      </c>
      <c r="J33" s="76">
        <v>2.233783401890288E-2</v>
      </c>
      <c r="K33" s="34">
        <v>3.880966968683322E-2</v>
      </c>
      <c r="L33" s="34">
        <v>0</v>
      </c>
      <c r="M33" s="34">
        <v>0</v>
      </c>
      <c r="N33" s="70">
        <v>5.996660080500614E-3</v>
      </c>
      <c r="O33" s="34">
        <v>4.2171554416780804E-2</v>
      </c>
      <c r="P33" s="34">
        <v>0</v>
      </c>
      <c r="Q33" s="34">
        <v>0</v>
      </c>
      <c r="R33" s="77">
        <v>5.1003271529377319E-3</v>
      </c>
      <c r="Y33" s="84">
        <f t="shared" si="0"/>
        <v>6</v>
      </c>
      <c r="Z33" s="84" t="str">
        <f t="shared" si="1"/>
        <v>US_Grp_Recur_IF6</v>
      </c>
    </row>
    <row r="34" spans="1:26" ht="16" customHeight="1" x14ac:dyDescent="0.3">
      <c r="A34" s="18" t="s">
        <v>21</v>
      </c>
      <c r="B34" s="38">
        <v>33723</v>
      </c>
      <c r="C34" s="39">
        <v>0</v>
      </c>
      <c r="D34" s="39">
        <v>0</v>
      </c>
      <c r="E34" s="19">
        <v>33723</v>
      </c>
      <c r="F34" s="38">
        <v>30060</v>
      </c>
      <c r="G34" s="39">
        <v>0</v>
      </c>
      <c r="H34" s="39">
        <v>0</v>
      </c>
      <c r="I34" s="19">
        <v>30060</v>
      </c>
      <c r="J34" s="76">
        <v>-0.10862022951694689</v>
      </c>
      <c r="K34" s="34">
        <v>4.1095817215093311E-2</v>
      </c>
      <c r="L34" s="34">
        <v>0</v>
      </c>
      <c r="M34" s="34">
        <v>0</v>
      </c>
      <c r="N34" s="70">
        <v>6.3499032214878069E-3</v>
      </c>
      <c r="O34" s="34">
        <v>3.8935488178683475E-2</v>
      </c>
      <c r="P34" s="34">
        <v>0</v>
      </c>
      <c r="Q34" s="34">
        <v>0</v>
      </c>
      <c r="R34" s="77">
        <v>4.7089496775012275E-3</v>
      </c>
      <c r="Y34" s="84">
        <f t="shared" si="0"/>
        <v>7</v>
      </c>
      <c r="Z34" s="84" t="str">
        <f t="shared" si="1"/>
        <v>US_Grp_Recur_IF7</v>
      </c>
    </row>
    <row r="35" spans="1:26" ht="16" customHeight="1" x14ac:dyDescent="0.3">
      <c r="A35" s="18" t="s">
        <v>29</v>
      </c>
      <c r="B35" s="38">
        <v>6657.4615602999993</v>
      </c>
      <c r="C35" s="39">
        <v>204191.14006430001</v>
      </c>
      <c r="D35" s="39">
        <v>0</v>
      </c>
      <c r="E35" s="19">
        <v>210848.60162460001</v>
      </c>
      <c r="F35" s="38">
        <v>5110.0049260999995</v>
      </c>
      <c r="G35" s="39">
        <v>23.824699999999979</v>
      </c>
      <c r="H35" s="39">
        <v>0</v>
      </c>
      <c r="I35" s="19">
        <v>5133.8296260999996</v>
      </c>
      <c r="J35" s="76">
        <v>-0.97565158323771861</v>
      </c>
      <c r="K35" s="34">
        <v>8.1129740354831618E-3</v>
      </c>
      <c r="L35" s="34">
        <v>4.547517579966432E-2</v>
      </c>
      <c r="M35" s="34">
        <v>0</v>
      </c>
      <c r="N35" s="70">
        <v>3.9701930869206384E-2</v>
      </c>
      <c r="O35" s="34">
        <v>6.6187803191344267E-3</v>
      </c>
      <c r="P35" s="34">
        <v>4.245670830523536E-6</v>
      </c>
      <c r="Q35" s="34">
        <v>0</v>
      </c>
      <c r="R35" s="77">
        <v>8.0422306594044707E-4</v>
      </c>
      <c r="Y35" s="84">
        <f t="shared" si="0"/>
        <v>8</v>
      </c>
      <c r="Z35" s="84" t="str">
        <f t="shared" si="1"/>
        <v>US_Grp_Recur_IF8</v>
      </c>
    </row>
    <row r="36" spans="1:26" ht="16" customHeight="1" x14ac:dyDescent="0.3">
      <c r="A36" s="18" t="s">
        <v>26</v>
      </c>
      <c r="B36" s="38">
        <v>211686</v>
      </c>
      <c r="C36" s="39">
        <v>1508589</v>
      </c>
      <c r="D36" s="39">
        <v>0</v>
      </c>
      <c r="E36" s="19">
        <v>1720275</v>
      </c>
      <c r="F36" s="38">
        <v>176619</v>
      </c>
      <c r="G36" s="39">
        <v>1587259</v>
      </c>
      <c r="H36" s="39">
        <v>0</v>
      </c>
      <c r="I36" s="19">
        <v>1763878</v>
      </c>
      <c r="J36" s="76">
        <v>2.5346528897995959E-2</v>
      </c>
      <c r="K36" s="34">
        <v>0.25796664481197529</v>
      </c>
      <c r="L36" s="34">
        <v>0.33597613472767002</v>
      </c>
      <c r="M36" s="34">
        <v>0</v>
      </c>
      <c r="N36" s="70">
        <v>0.32392075925466113</v>
      </c>
      <c r="O36" s="34">
        <v>0.22876736482471383</v>
      </c>
      <c r="P36" s="34">
        <v>0.28285683499838249</v>
      </c>
      <c r="Q36" s="34">
        <v>0</v>
      </c>
      <c r="R36" s="77">
        <v>0.27631446238361645</v>
      </c>
      <c r="Y36" s="84">
        <f t="shared" si="0"/>
        <v>4</v>
      </c>
      <c r="Z36" s="84" t="str">
        <f t="shared" si="1"/>
        <v>US_Grp_Recur_IF4</v>
      </c>
    </row>
    <row r="37" spans="1:26" ht="16" customHeight="1" x14ac:dyDescent="0.3">
      <c r="A37" s="18" t="s">
        <v>7</v>
      </c>
      <c r="B37" s="38">
        <v>247</v>
      </c>
      <c r="C37" s="39">
        <v>0</v>
      </c>
      <c r="D37" s="39">
        <v>0</v>
      </c>
      <c r="E37" s="19">
        <v>247</v>
      </c>
      <c r="F37" s="38">
        <v>184.91267999999999</v>
      </c>
      <c r="G37" s="39">
        <v>0</v>
      </c>
      <c r="H37" s="39">
        <v>0</v>
      </c>
      <c r="I37" s="19">
        <v>184.91267999999999</v>
      </c>
      <c r="J37" s="76">
        <v>-0.25136566801619437</v>
      </c>
      <c r="K37" s="34">
        <v>3.0100130036260259E-4</v>
      </c>
      <c r="L37" s="34">
        <v>0</v>
      </c>
      <c r="M37" s="34">
        <v>0</v>
      </c>
      <c r="N37" s="70">
        <v>4.6509091590531341E-5</v>
      </c>
      <c r="O37" s="34">
        <v>2.3950982921585763E-4</v>
      </c>
      <c r="P37" s="34">
        <v>0</v>
      </c>
      <c r="Q37" s="34">
        <v>0</v>
      </c>
      <c r="R37" s="77">
        <v>2.896688306227171E-5</v>
      </c>
      <c r="Y37" s="84">
        <f t="shared" si="0"/>
        <v>10</v>
      </c>
      <c r="Z37" s="84" t="str">
        <f t="shared" si="1"/>
        <v>US_Grp_Recur_IF10</v>
      </c>
    </row>
    <row r="38" spans="1:26" ht="16" customHeight="1" x14ac:dyDescent="0.3">
      <c r="A38" s="18" t="s">
        <v>18</v>
      </c>
      <c r="B38" s="38">
        <v>0</v>
      </c>
      <c r="C38" s="39">
        <v>0</v>
      </c>
      <c r="D38" s="39">
        <v>0</v>
      </c>
      <c r="E38" s="19">
        <v>0</v>
      </c>
      <c r="F38" s="38">
        <v>0</v>
      </c>
      <c r="G38" s="39">
        <v>0</v>
      </c>
      <c r="H38" s="39">
        <v>0</v>
      </c>
      <c r="I38" s="19">
        <v>0</v>
      </c>
      <c r="J38" s="76">
        <v>0</v>
      </c>
      <c r="K38" s="34">
        <v>0</v>
      </c>
      <c r="L38" s="34">
        <v>0</v>
      </c>
      <c r="M38" s="34">
        <v>0</v>
      </c>
      <c r="N38" s="70">
        <v>0</v>
      </c>
      <c r="O38" s="34">
        <v>0</v>
      </c>
      <c r="P38" s="34">
        <v>0</v>
      </c>
      <c r="Q38" s="34">
        <v>0</v>
      </c>
      <c r="R38" s="77">
        <v>0</v>
      </c>
      <c r="Y38" s="84">
        <f t="shared" si="0"/>
        <v>11.5</v>
      </c>
      <c r="Z38" s="84" t="str">
        <f t="shared" si="1"/>
        <v>US_Grp_Recur_IF11.5</v>
      </c>
    </row>
    <row r="39" spans="1:26" ht="16" customHeight="1" x14ac:dyDescent="0.3">
      <c r="A39" s="18" t="s">
        <v>45</v>
      </c>
      <c r="B39" s="38">
        <v>174362</v>
      </c>
      <c r="C39" s="39">
        <v>0</v>
      </c>
      <c r="D39" s="39">
        <v>0</v>
      </c>
      <c r="E39" s="19">
        <v>174362</v>
      </c>
      <c r="F39" s="38">
        <v>184096</v>
      </c>
      <c r="G39" s="39">
        <v>0</v>
      </c>
      <c r="H39" s="39">
        <v>0</v>
      </c>
      <c r="I39" s="19">
        <v>184096</v>
      </c>
      <c r="J39" s="76">
        <v>5.5826384189215539E-2</v>
      </c>
      <c r="K39" s="34">
        <v>0.21248254548106929</v>
      </c>
      <c r="L39" s="34">
        <v>0</v>
      </c>
      <c r="M39" s="34">
        <v>0</v>
      </c>
      <c r="N39" s="70">
        <v>3.2831652744567716E-2</v>
      </c>
      <c r="O39" s="34">
        <v>0.23845201702404903</v>
      </c>
      <c r="P39" s="34">
        <v>0</v>
      </c>
      <c r="Q39" s="34">
        <v>0</v>
      </c>
      <c r="R39" s="77">
        <v>2.8838948763448634E-2</v>
      </c>
      <c r="Y39" s="84">
        <f t="shared" si="0"/>
        <v>3</v>
      </c>
      <c r="Z39" s="84" t="str">
        <f t="shared" si="1"/>
        <v>US_Grp_Recur_IF3</v>
      </c>
    </row>
    <row r="40" spans="1:26" ht="16" customHeight="1" x14ac:dyDescent="0.3">
      <c r="A40" s="18" t="s">
        <v>33</v>
      </c>
      <c r="B40" s="38">
        <v>32100</v>
      </c>
      <c r="C40" s="39">
        <v>0</v>
      </c>
      <c r="D40" s="39">
        <v>0</v>
      </c>
      <c r="E40" s="19">
        <v>32100</v>
      </c>
      <c r="F40" s="38">
        <v>51086</v>
      </c>
      <c r="G40" s="39">
        <v>0</v>
      </c>
      <c r="H40" s="39">
        <v>0</v>
      </c>
      <c r="I40" s="19">
        <v>51086</v>
      </c>
      <c r="J40" s="76">
        <v>0.59146417445482868</v>
      </c>
      <c r="K40" s="34">
        <v>3.9117982759674264E-2</v>
      </c>
      <c r="L40" s="34">
        <v>0</v>
      </c>
      <c r="M40" s="34">
        <v>0</v>
      </c>
      <c r="N40" s="70">
        <v>6.0442989475953685E-3</v>
      </c>
      <c r="O40" s="34">
        <v>6.6169605758357425E-2</v>
      </c>
      <c r="P40" s="34">
        <v>0</v>
      </c>
      <c r="Q40" s="34">
        <v>0</v>
      </c>
      <c r="R40" s="77">
        <v>8.0027080247780345E-3</v>
      </c>
      <c r="Y40" s="84">
        <f t="shared" si="0"/>
        <v>5</v>
      </c>
      <c r="Z40" s="84" t="str">
        <f t="shared" si="1"/>
        <v>US_Grp_Recur_IF5</v>
      </c>
    </row>
    <row r="41" spans="1:26" ht="16" customHeight="1" thickBot="1" x14ac:dyDescent="0.35">
      <c r="A41" s="18" t="s">
        <v>13</v>
      </c>
      <c r="B41" s="38">
        <v>329445</v>
      </c>
      <c r="C41" s="39">
        <v>0</v>
      </c>
      <c r="D41" s="39">
        <v>0</v>
      </c>
      <c r="E41" s="19">
        <v>329445</v>
      </c>
      <c r="F41" s="38">
        <v>291605</v>
      </c>
      <c r="G41" s="39">
        <v>0</v>
      </c>
      <c r="H41" s="39">
        <v>0</v>
      </c>
      <c r="I41" s="19">
        <v>291605</v>
      </c>
      <c r="J41" s="76">
        <v>-0.11485984003399657</v>
      </c>
      <c r="K41" s="34">
        <v>0.40147114736015227</v>
      </c>
      <c r="L41" s="34">
        <v>0</v>
      </c>
      <c r="M41" s="34">
        <v>0</v>
      </c>
      <c r="N41" s="70">
        <v>6.2033148498148165E-2</v>
      </c>
      <c r="O41" s="34">
        <v>0.3777040262922487</v>
      </c>
      <c r="P41" s="34">
        <v>0</v>
      </c>
      <c r="Q41" s="34">
        <v>0</v>
      </c>
      <c r="R41" s="77">
        <v>4.5680414860537102E-2</v>
      </c>
      <c r="Y41" s="84">
        <f t="shared" si="0"/>
        <v>2</v>
      </c>
      <c r="Z41" s="84" t="str">
        <f t="shared" si="1"/>
        <v>US_Grp_Recur_IF2</v>
      </c>
    </row>
    <row r="42" spans="1:26" ht="16" customHeight="1" thickBot="1" x14ac:dyDescent="0.35">
      <c r="A42" s="5" t="s">
        <v>8</v>
      </c>
      <c r="B42" s="6">
        <v>820594.46156029997</v>
      </c>
      <c r="C42" s="6">
        <v>4490167.1400643</v>
      </c>
      <c r="D42" s="6">
        <v>28</v>
      </c>
      <c r="E42" s="6">
        <v>5310789.6016246006</v>
      </c>
      <c r="F42" s="12">
        <v>772046.31060610001</v>
      </c>
      <c r="G42" s="6">
        <v>5611527.8246999998</v>
      </c>
      <c r="H42" s="6">
        <v>15</v>
      </c>
      <c r="I42" s="6">
        <v>6383589.1353061004</v>
      </c>
      <c r="J42" s="78">
        <v>0.2020037723492801</v>
      </c>
      <c r="K42" s="8">
        <v>1</v>
      </c>
      <c r="L42" s="8">
        <v>1</v>
      </c>
      <c r="M42" s="8">
        <v>1</v>
      </c>
      <c r="N42" s="9">
        <v>0.99999999999999978</v>
      </c>
      <c r="O42" s="8">
        <v>1</v>
      </c>
      <c r="P42" s="8">
        <v>1</v>
      </c>
      <c r="Q42" s="8">
        <v>1</v>
      </c>
      <c r="R42" s="10">
        <v>0.99999999999999989</v>
      </c>
      <c r="Y42" s="84">
        <f t="shared" si="0"/>
        <v>1</v>
      </c>
      <c r="Z42" s="84" t="str">
        <f t="shared" si="1"/>
        <v>US_Grp_Recur_IF1</v>
      </c>
    </row>
    <row r="45" spans="1:26" ht="16" customHeight="1" x14ac:dyDescent="0.25">
      <c r="A45" s="24"/>
    </row>
  </sheetData>
  <sortState xmlns:xlrd2="http://schemas.microsoft.com/office/spreadsheetml/2017/richdata2" ref="A31:R41">
    <sortCondition ref="A31:A41"/>
  </sortState>
  <dataConsolidate/>
  <mergeCells count="15">
    <mergeCell ref="Y29:Z29"/>
    <mergeCell ref="A3:R3"/>
    <mergeCell ref="A25:R25"/>
    <mergeCell ref="B6:I6"/>
    <mergeCell ref="B7:E7"/>
    <mergeCell ref="F7:I7"/>
    <mergeCell ref="K6:R6"/>
    <mergeCell ref="K7:N7"/>
    <mergeCell ref="O7:R7"/>
    <mergeCell ref="B28:I28"/>
    <mergeCell ref="B29:E29"/>
    <mergeCell ref="F29:I29"/>
    <mergeCell ref="K29:N29"/>
    <mergeCell ref="O29:R29"/>
    <mergeCell ref="K28:R28"/>
  </mergeCells>
  <phoneticPr fontId="0" type="noConversion"/>
  <printOptions horizontalCentered="1"/>
  <pageMargins left="0.25" right="0.25" top="0.75" bottom="0.75" header="0.3" footer="0.3"/>
  <pageSetup scale="50" orientation="landscape" r:id="rId1"/>
  <headerFooter alignWithMargins="0">
    <oddHeader>&amp;C2019 SOA LIFE REINSURANCE SURVEY</oddHeader>
    <oddFooter>&amp;Rpage &amp;P of &amp;N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33"/>
  <sheetViews>
    <sheetView zoomScale="80" zoomScaleNormal="80" workbookViewId="0">
      <selection activeCell="AF14" sqref="AF14"/>
    </sheetView>
  </sheetViews>
  <sheetFormatPr defaultRowHeight="16" customHeight="1" x14ac:dyDescent="0.25"/>
  <cols>
    <col min="1" max="1" width="33.26953125" customWidth="1"/>
    <col min="2" max="2" width="11.7265625" customWidth="1"/>
    <col min="3" max="3" width="10.1796875" customWidth="1"/>
    <col min="5" max="5" width="10.453125" customWidth="1"/>
    <col min="6" max="6" width="10.1796875" customWidth="1"/>
    <col min="7" max="7" width="9.81640625" bestFit="1" customWidth="1"/>
    <col min="8" max="8" width="10.54296875" customWidth="1"/>
    <col min="9" max="9" width="9.81640625" customWidth="1"/>
    <col min="10" max="10" width="12.26953125" customWidth="1"/>
    <col min="14" max="14" width="9.7265625" customWidth="1"/>
    <col min="15" max="15" width="9.81640625" customWidth="1"/>
    <col min="25" max="25" width="11.26953125" hidden="1" customWidth="1"/>
    <col min="26" max="26" width="19.453125" hidden="1" customWidth="1"/>
    <col min="27" max="27" width="9.7265625" hidden="1" customWidth="1"/>
    <col min="28" max="30" width="0" hidden="1" customWidth="1"/>
  </cols>
  <sheetData>
    <row r="1" spans="1:28" ht="16" customHeight="1" x14ac:dyDescent="0.3">
      <c r="A1" s="1"/>
      <c r="B1" s="23"/>
      <c r="C1" s="1"/>
      <c r="D1" s="1"/>
      <c r="E1" s="1"/>
      <c r="F1" s="1"/>
      <c r="G1" s="1"/>
      <c r="H1" s="1"/>
      <c r="I1" s="1"/>
      <c r="J1" s="1"/>
      <c r="K1" s="1"/>
      <c r="L1" s="1"/>
      <c r="M1" s="1"/>
      <c r="N1" s="1"/>
      <c r="O1" s="1"/>
      <c r="P1" s="1"/>
      <c r="Q1" s="1"/>
      <c r="R1" s="1"/>
      <c r="S1" s="1"/>
      <c r="T1" s="1"/>
      <c r="U1" s="1"/>
      <c r="V1" s="1"/>
      <c r="W1" s="1"/>
      <c r="X1" s="1"/>
      <c r="Y1" s="1"/>
      <c r="Z1" s="1"/>
      <c r="AA1" s="1"/>
    </row>
    <row r="2" spans="1:28" ht="16" customHeight="1" x14ac:dyDescent="0.3">
      <c r="A2" s="1"/>
      <c r="B2" s="1"/>
      <c r="D2" s="2"/>
      <c r="E2" s="1"/>
      <c r="F2" s="1"/>
      <c r="G2" s="1"/>
      <c r="H2" s="1"/>
      <c r="I2" s="1"/>
      <c r="J2" s="1"/>
      <c r="K2" s="1"/>
      <c r="L2" s="1"/>
      <c r="M2" s="1"/>
      <c r="N2" s="1"/>
      <c r="O2" s="1"/>
      <c r="P2" s="1"/>
      <c r="Q2" s="1"/>
      <c r="R2" s="1"/>
      <c r="S2" s="1"/>
      <c r="T2" s="1"/>
      <c r="U2" s="1"/>
      <c r="V2" s="1"/>
      <c r="W2" s="1"/>
      <c r="X2" s="1"/>
      <c r="Y2" s="1"/>
      <c r="Z2" s="1"/>
      <c r="AA2" s="1"/>
    </row>
    <row r="3" spans="1:28" ht="16" customHeight="1" x14ac:dyDescent="0.3">
      <c r="A3" s="96" t="s">
        <v>52</v>
      </c>
      <c r="B3" s="96"/>
      <c r="C3" s="96"/>
      <c r="D3" s="96"/>
      <c r="E3" s="96"/>
      <c r="F3" s="96"/>
      <c r="G3" s="96"/>
      <c r="H3" s="96"/>
      <c r="I3" s="96"/>
      <c r="J3" s="96"/>
      <c r="K3" s="96"/>
      <c r="L3" s="96"/>
      <c r="M3" s="96"/>
      <c r="N3" s="96"/>
      <c r="O3" s="96"/>
      <c r="P3" s="96"/>
      <c r="Q3" s="96"/>
      <c r="R3" s="96"/>
      <c r="S3" s="1"/>
      <c r="T3" s="1"/>
      <c r="U3" s="1"/>
      <c r="V3" s="1"/>
      <c r="W3" s="1"/>
      <c r="X3" s="1"/>
      <c r="Y3" s="1"/>
      <c r="Z3" s="1"/>
      <c r="AA3" s="1"/>
    </row>
    <row r="4" spans="1:28" ht="16" customHeight="1" thickBot="1" x14ac:dyDescent="0.35">
      <c r="A4" s="1"/>
      <c r="B4" s="1"/>
      <c r="C4" s="2"/>
      <c r="D4" s="2"/>
      <c r="E4" s="1"/>
      <c r="F4" s="1"/>
      <c r="G4" s="1"/>
      <c r="H4" s="1"/>
      <c r="I4" s="1"/>
      <c r="J4" s="1"/>
      <c r="K4" s="1"/>
      <c r="L4" s="1"/>
      <c r="M4" s="1"/>
      <c r="N4" s="1"/>
      <c r="O4" s="1"/>
      <c r="P4" s="1"/>
      <c r="Q4" s="1"/>
      <c r="R4" s="1"/>
      <c r="S4" s="1"/>
      <c r="T4" s="1"/>
      <c r="U4" s="1"/>
      <c r="V4" s="1"/>
      <c r="W4" s="1"/>
      <c r="X4" s="1"/>
      <c r="Y4" s="1"/>
      <c r="Z4" s="1"/>
      <c r="AA4" s="1"/>
    </row>
    <row r="5" spans="1:28" ht="16" customHeight="1" x14ac:dyDescent="0.3">
      <c r="A5" s="48" t="s">
        <v>12</v>
      </c>
      <c r="B5" s="49"/>
      <c r="C5" s="49"/>
      <c r="D5" s="49"/>
      <c r="E5" s="49"/>
      <c r="F5" s="49"/>
      <c r="G5" s="49"/>
      <c r="H5" s="49"/>
      <c r="I5" s="49"/>
      <c r="J5" s="49"/>
      <c r="K5" s="49"/>
      <c r="L5" s="49"/>
      <c r="M5" s="49"/>
      <c r="N5" s="49"/>
      <c r="O5" s="49"/>
      <c r="P5" s="49"/>
      <c r="Q5" s="49"/>
      <c r="R5" s="64"/>
    </row>
    <row r="6" spans="1:28" ht="16" customHeight="1" x14ac:dyDescent="0.3">
      <c r="A6" s="54"/>
      <c r="B6" s="90" t="s">
        <v>37</v>
      </c>
      <c r="C6" s="91"/>
      <c r="D6" s="91"/>
      <c r="E6" s="91"/>
      <c r="F6" s="91"/>
      <c r="G6" s="91"/>
      <c r="H6" s="91"/>
      <c r="I6" s="93"/>
      <c r="J6" s="65"/>
      <c r="K6" s="90" t="s">
        <v>36</v>
      </c>
      <c r="L6" s="91"/>
      <c r="M6" s="91"/>
      <c r="N6" s="91"/>
      <c r="O6" s="91"/>
      <c r="P6" s="91"/>
      <c r="Q6" s="91"/>
      <c r="R6" s="97"/>
    </row>
    <row r="7" spans="1:28" ht="16" customHeight="1" x14ac:dyDescent="0.3">
      <c r="A7" s="54"/>
      <c r="B7" s="90">
        <v>2018</v>
      </c>
      <c r="C7" s="91"/>
      <c r="D7" s="91"/>
      <c r="E7" s="93"/>
      <c r="F7" s="90">
        <v>2019</v>
      </c>
      <c r="G7" s="91"/>
      <c r="H7" s="91"/>
      <c r="I7" s="93"/>
      <c r="J7" s="66" t="s">
        <v>5</v>
      </c>
      <c r="K7" s="90">
        <v>2018</v>
      </c>
      <c r="L7" s="91"/>
      <c r="M7" s="91"/>
      <c r="N7" s="93"/>
      <c r="O7" s="90">
        <v>2019</v>
      </c>
      <c r="P7" s="91"/>
      <c r="Q7" s="91"/>
      <c r="R7" s="97"/>
    </row>
    <row r="8" spans="1:28" ht="16" customHeight="1" thickBot="1" x14ac:dyDescent="0.35">
      <c r="A8" s="58" t="s">
        <v>0</v>
      </c>
      <c r="B8" s="59" t="s">
        <v>28</v>
      </c>
      <c r="C8" s="59" t="s">
        <v>27</v>
      </c>
      <c r="D8" s="59" t="s">
        <v>20</v>
      </c>
      <c r="E8" s="60" t="s">
        <v>4</v>
      </c>
      <c r="F8" s="59" t="s">
        <v>28</v>
      </c>
      <c r="G8" s="59" t="s">
        <v>27</v>
      </c>
      <c r="H8" s="59" t="s">
        <v>20</v>
      </c>
      <c r="I8" s="59" t="s">
        <v>4</v>
      </c>
      <c r="J8" s="67" t="s">
        <v>6</v>
      </c>
      <c r="K8" s="59" t="s">
        <v>28</v>
      </c>
      <c r="L8" s="59" t="s">
        <v>27</v>
      </c>
      <c r="M8" s="59" t="s">
        <v>20</v>
      </c>
      <c r="N8" s="60" t="s">
        <v>4</v>
      </c>
      <c r="O8" s="59" t="s">
        <v>28</v>
      </c>
      <c r="P8" s="59" t="s">
        <v>27</v>
      </c>
      <c r="Q8" s="59" t="s">
        <v>20</v>
      </c>
      <c r="R8" s="68" t="s">
        <v>4</v>
      </c>
    </row>
    <row r="9" spans="1:28" ht="16" customHeight="1" thickTop="1" x14ac:dyDescent="0.3">
      <c r="A9" s="18" t="s">
        <v>30</v>
      </c>
      <c r="B9" s="19">
        <v>0</v>
      </c>
      <c r="C9" s="19">
        <v>0</v>
      </c>
      <c r="D9" s="19">
        <v>8</v>
      </c>
      <c r="E9" s="20">
        <v>8</v>
      </c>
      <c r="F9" s="19">
        <v>0</v>
      </c>
      <c r="G9" s="19">
        <v>0</v>
      </c>
      <c r="H9" s="19">
        <v>8</v>
      </c>
      <c r="I9" s="19">
        <v>8</v>
      </c>
      <c r="J9" s="76">
        <v>0</v>
      </c>
      <c r="K9" s="34">
        <v>0</v>
      </c>
      <c r="L9" s="34">
        <v>0</v>
      </c>
      <c r="M9" s="34">
        <v>1</v>
      </c>
      <c r="N9" s="80">
        <v>1.0312928498194935E-3</v>
      </c>
      <c r="O9" s="34">
        <v>0</v>
      </c>
      <c r="P9" s="34">
        <v>0</v>
      </c>
      <c r="Q9" s="34">
        <v>1</v>
      </c>
      <c r="R9" s="77">
        <v>4.8874345687852105E-4</v>
      </c>
    </row>
    <row r="10" spans="1:28" s="24" customFormat="1" ht="16" customHeight="1" x14ac:dyDescent="0.3">
      <c r="A10" s="18" t="s">
        <v>9</v>
      </c>
      <c r="B10" s="19">
        <v>4737.3119999999981</v>
      </c>
      <c r="C10" s="19">
        <v>0</v>
      </c>
      <c r="D10" s="19">
        <v>0</v>
      </c>
      <c r="E10" s="20">
        <v>4737.3119999999981</v>
      </c>
      <c r="F10" s="19">
        <v>14315.073199999999</v>
      </c>
      <c r="G10" s="19">
        <v>0</v>
      </c>
      <c r="H10" s="19">
        <v>0</v>
      </c>
      <c r="I10" s="19">
        <v>14315.073199999999</v>
      </c>
      <c r="J10" s="76">
        <v>2.0217712491809712</v>
      </c>
      <c r="K10" s="34">
        <v>0.61132495417466681</v>
      </c>
      <c r="L10" s="34">
        <v>0</v>
      </c>
      <c r="M10" s="34">
        <v>0</v>
      </c>
      <c r="N10" s="70">
        <v>0.61069449912051033</v>
      </c>
      <c r="O10" s="34">
        <v>0.87497743465073585</v>
      </c>
      <c r="P10" s="34">
        <v>0</v>
      </c>
      <c r="Q10" s="34">
        <v>0</v>
      </c>
      <c r="R10" s="77">
        <v>0.87454979515463405</v>
      </c>
      <c r="S10"/>
      <c r="T10"/>
      <c r="U10"/>
      <c r="V10"/>
      <c r="W10"/>
      <c r="X10"/>
      <c r="Y10"/>
      <c r="Z10"/>
      <c r="AA10"/>
    </row>
    <row r="11" spans="1:28" s="24" customFormat="1" ht="16" customHeight="1" x14ac:dyDescent="0.3">
      <c r="A11" s="18" t="s">
        <v>10</v>
      </c>
      <c r="B11" s="19">
        <v>0</v>
      </c>
      <c r="C11" s="19">
        <v>0</v>
      </c>
      <c r="D11" s="19">
        <v>0</v>
      </c>
      <c r="E11" s="20">
        <v>0</v>
      </c>
      <c r="F11" s="19">
        <v>0</v>
      </c>
      <c r="G11" s="19">
        <v>0</v>
      </c>
      <c r="H11" s="19">
        <v>0</v>
      </c>
      <c r="I11" s="19">
        <v>0</v>
      </c>
      <c r="J11" s="76">
        <v>0</v>
      </c>
      <c r="K11" s="34">
        <v>0</v>
      </c>
      <c r="L11" s="34">
        <v>0</v>
      </c>
      <c r="M11" s="34">
        <v>0</v>
      </c>
      <c r="N11" s="70">
        <v>0</v>
      </c>
      <c r="O11" s="34">
        <v>0</v>
      </c>
      <c r="P11" s="34">
        <v>0</v>
      </c>
      <c r="Q11" s="34">
        <v>0</v>
      </c>
      <c r="R11" s="77">
        <v>0</v>
      </c>
      <c r="S11"/>
      <c r="T11"/>
      <c r="U11"/>
      <c r="V11"/>
      <c r="W11"/>
      <c r="X11"/>
      <c r="Y11"/>
      <c r="Z11"/>
      <c r="AA11"/>
    </row>
    <row r="12" spans="1:28" s="24" customFormat="1" ht="16" customHeight="1" x14ac:dyDescent="0.3">
      <c r="A12" s="18" t="s">
        <v>11</v>
      </c>
      <c r="B12" s="19">
        <v>0</v>
      </c>
      <c r="C12" s="19">
        <v>0</v>
      </c>
      <c r="D12" s="19">
        <v>0</v>
      </c>
      <c r="E12" s="20">
        <v>0</v>
      </c>
      <c r="F12" s="19">
        <v>0</v>
      </c>
      <c r="G12" s="19">
        <v>0</v>
      </c>
      <c r="H12" s="19">
        <v>0</v>
      </c>
      <c r="I12" s="19">
        <v>0</v>
      </c>
      <c r="J12" s="76">
        <v>0</v>
      </c>
      <c r="K12" s="34">
        <v>0</v>
      </c>
      <c r="L12" s="34">
        <v>0</v>
      </c>
      <c r="M12" s="34">
        <v>0</v>
      </c>
      <c r="N12" s="70">
        <v>0</v>
      </c>
      <c r="O12" s="34">
        <v>0</v>
      </c>
      <c r="P12" s="34">
        <v>0</v>
      </c>
      <c r="Q12" s="34">
        <v>0</v>
      </c>
      <c r="R12" s="77">
        <v>0</v>
      </c>
      <c r="S12"/>
      <c r="T12"/>
      <c r="U12"/>
      <c r="V12"/>
      <c r="W12"/>
      <c r="X12"/>
      <c r="Y12"/>
      <c r="Z12"/>
      <c r="AA12"/>
    </row>
    <row r="13" spans="1:28" s="24" customFormat="1" ht="16" customHeight="1" x14ac:dyDescent="0.3">
      <c r="A13" s="18" t="s">
        <v>22</v>
      </c>
      <c r="B13" s="19">
        <v>1762.712</v>
      </c>
      <c r="C13" s="19">
        <v>0</v>
      </c>
      <c r="D13" s="19">
        <v>0</v>
      </c>
      <c r="E13" s="20">
        <v>1762.712</v>
      </c>
      <c r="F13" s="19">
        <v>0</v>
      </c>
      <c r="G13" s="19">
        <v>0</v>
      </c>
      <c r="H13" s="19">
        <v>0</v>
      </c>
      <c r="I13" s="19">
        <v>0</v>
      </c>
      <c r="J13" s="76">
        <v>-1</v>
      </c>
      <c r="K13" s="34">
        <v>0.22746862199980405</v>
      </c>
      <c r="L13" s="34">
        <v>0</v>
      </c>
      <c r="M13" s="34">
        <v>0</v>
      </c>
      <c r="N13" s="70">
        <v>0.22723403523637736</v>
      </c>
      <c r="O13" s="34">
        <v>0</v>
      </c>
      <c r="P13" s="34">
        <v>0</v>
      </c>
      <c r="Q13" s="34">
        <v>0</v>
      </c>
      <c r="R13" s="77">
        <v>0</v>
      </c>
      <c r="S13"/>
      <c r="T13"/>
      <c r="U13"/>
      <c r="V13"/>
      <c r="W13"/>
      <c r="X13"/>
      <c r="Y13"/>
      <c r="Z13"/>
      <c r="AA13"/>
    </row>
    <row r="14" spans="1:28" s="24" customFormat="1" ht="16" customHeight="1" thickBot="1" x14ac:dyDescent="0.35">
      <c r="A14" s="18" t="s">
        <v>13</v>
      </c>
      <c r="B14" s="19">
        <v>1249.2294332999959</v>
      </c>
      <c r="C14" s="19">
        <v>0</v>
      </c>
      <c r="D14" s="19">
        <v>0</v>
      </c>
      <c r="E14" s="20">
        <v>1249.2294332999959</v>
      </c>
      <c r="F14" s="19">
        <v>2045.4323777399979</v>
      </c>
      <c r="G14" s="19">
        <v>0</v>
      </c>
      <c r="H14" s="19">
        <v>0</v>
      </c>
      <c r="I14" s="19">
        <v>2045.4323777399979</v>
      </c>
      <c r="J14" s="76">
        <v>0.63735525534067217</v>
      </c>
      <c r="K14" s="34">
        <v>0.16120642382552919</v>
      </c>
      <c r="L14" s="34">
        <v>0</v>
      </c>
      <c r="M14" s="34">
        <v>0</v>
      </c>
      <c r="N14" s="70">
        <v>0.16104017279329294</v>
      </c>
      <c r="O14" s="34">
        <v>0.12502256534926406</v>
      </c>
      <c r="P14" s="34">
        <v>0</v>
      </c>
      <c r="Q14" s="34">
        <v>0</v>
      </c>
      <c r="R14" s="77">
        <v>0.12496146138848743</v>
      </c>
      <c r="S14"/>
      <c r="T14"/>
      <c r="U14"/>
      <c r="V14"/>
      <c r="W14"/>
      <c r="X14"/>
      <c r="Y14"/>
      <c r="Z14"/>
      <c r="AA14"/>
    </row>
    <row r="15" spans="1:28" ht="16" customHeight="1" thickBot="1" x14ac:dyDescent="0.35">
      <c r="A15" s="5" t="s">
        <v>8</v>
      </c>
      <c r="B15" s="6">
        <v>7749.253433299993</v>
      </c>
      <c r="C15" s="6">
        <v>0</v>
      </c>
      <c r="D15" s="6">
        <v>8</v>
      </c>
      <c r="E15" s="7">
        <v>7757.253433299993</v>
      </c>
      <c r="F15" s="6">
        <v>16360.505577739998</v>
      </c>
      <c r="G15" s="6">
        <v>0</v>
      </c>
      <c r="H15" s="6">
        <v>8</v>
      </c>
      <c r="I15" s="6">
        <v>16368.505577739998</v>
      </c>
      <c r="J15" s="78">
        <v>1.1100903455692197</v>
      </c>
      <c r="K15" s="8">
        <v>1</v>
      </c>
      <c r="L15" s="8">
        <v>0</v>
      </c>
      <c r="M15" s="8">
        <v>1</v>
      </c>
      <c r="N15" s="9">
        <v>1</v>
      </c>
      <c r="O15" s="8">
        <v>0.99999999999999989</v>
      </c>
      <c r="P15" s="8">
        <v>0</v>
      </c>
      <c r="Q15" s="8">
        <v>1</v>
      </c>
      <c r="R15" s="10">
        <v>1</v>
      </c>
    </row>
    <row r="16" spans="1:28" ht="16" customHeight="1" x14ac:dyDescent="0.3">
      <c r="A16" s="2" t="s">
        <v>12</v>
      </c>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ht="16" customHeight="1" x14ac:dyDescent="0.3">
      <c r="A17" s="2" t="s">
        <v>12</v>
      </c>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ht="16" customHeight="1" x14ac:dyDescent="0.3">
      <c r="A18" s="2"/>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16" customHeight="1" x14ac:dyDescent="0.3">
      <c r="A19" s="96" t="s">
        <v>53</v>
      </c>
      <c r="B19" s="96"/>
      <c r="C19" s="96"/>
      <c r="D19" s="96"/>
      <c r="E19" s="96"/>
      <c r="F19" s="96"/>
      <c r="G19" s="96"/>
      <c r="H19" s="96"/>
      <c r="I19" s="96"/>
      <c r="J19" s="96"/>
      <c r="K19" s="96"/>
      <c r="L19" s="96"/>
      <c r="M19" s="96"/>
      <c r="N19" s="96"/>
      <c r="O19" s="96"/>
      <c r="P19" s="96"/>
      <c r="Q19" s="96"/>
      <c r="R19" s="96"/>
      <c r="S19" s="1"/>
      <c r="T19" s="1"/>
      <c r="U19" s="1"/>
      <c r="V19" s="1"/>
      <c r="W19" s="1"/>
      <c r="X19" s="1"/>
      <c r="Y19" s="1"/>
      <c r="Z19" s="1"/>
      <c r="AA19" s="1"/>
      <c r="AB19" s="1"/>
    </row>
    <row r="20" spans="1:28" ht="16" customHeight="1" thickBot="1" x14ac:dyDescent="0.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ht="16" customHeight="1" x14ac:dyDescent="0.3">
      <c r="A21" s="48" t="s">
        <v>12</v>
      </c>
      <c r="B21" s="49"/>
      <c r="C21" s="49"/>
      <c r="D21" s="49"/>
      <c r="E21" s="49"/>
      <c r="F21" s="49"/>
      <c r="G21" s="49"/>
      <c r="H21" s="49"/>
      <c r="I21" s="49"/>
      <c r="J21" s="49"/>
      <c r="K21" s="49"/>
      <c r="L21" s="49"/>
      <c r="M21" s="49"/>
      <c r="N21" s="49"/>
      <c r="O21" s="49"/>
      <c r="P21" s="49"/>
      <c r="Q21" s="49"/>
      <c r="R21" s="64"/>
      <c r="S21" s="1"/>
      <c r="T21" s="1"/>
      <c r="U21" s="1"/>
      <c r="V21" s="1"/>
      <c r="W21" s="1"/>
      <c r="X21" s="1"/>
      <c r="Y21" s="1"/>
      <c r="Z21" s="1"/>
      <c r="AA21" s="1"/>
      <c r="AB21" s="1"/>
    </row>
    <row r="22" spans="1:28" ht="16" customHeight="1" x14ac:dyDescent="0.3">
      <c r="A22" s="54"/>
      <c r="B22" s="90" t="s">
        <v>38</v>
      </c>
      <c r="C22" s="91"/>
      <c r="D22" s="91"/>
      <c r="E22" s="91"/>
      <c r="F22" s="91"/>
      <c r="G22" s="91"/>
      <c r="H22" s="91"/>
      <c r="I22" s="93"/>
      <c r="J22" s="65"/>
      <c r="K22" s="90" t="s">
        <v>36</v>
      </c>
      <c r="L22" s="91"/>
      <c r="M22" s="91"/>
      <c r="N22" s="91"/>
      <c r="O22" s="91"/>
      <c r="P22" s="91"/>
      <c r="Q22" s="91"/>
      <c r="R22" s="97"/>
    </row>
    <row r="23" spans="1:28" ht="16" customHeight="1" x14ac:dyDescent="0.3">
      <c r="A23" s="54"/>
      <c r="B23" s="90">
        <v>2018</v>
      </c>
      <c r="C23" s="91"/>
      <c r="D23" s="91"/>
      <c r="E23" s="93"/>
      <c r="F23" s="90">
        <v>2019</v>
      </c>
      <c r="G23" s="91"/>
      <c r="H23" s="91"/>
      <c r="I23" s="93"/>
      <c r="J23" s="66" t="s">
        <v>5</v>
      </c>
      <c r="K23" s="90">
        <v>2018</v>
      </c>
      <c r="L23" s="91"/>
      <c r="M23" s="91"/>
      <c r="N23" s="93"/>
      <c r="O23" s="90">
        <v>2019</v>
      </c>
      <c r="P23" s="91"/>
      <c r="Q23" s="91"/>
      <c r="R23" s="97"/>
      <c r="Y23" s="86" t="s">
        <v>55</v>
      </c>
      <c r="Z23" s="87"/>
    </row>
    <row r="24" spans="1:28" ht="16" customHeight="1" thickBot="1" x14ac:dyDescent="0.35">
      <c r="A24" s="58" t="s">
        <v>0</v>
      </c>
      <c r="B24" s="59" t="s">
        <v>28</v>
      </c>
      <c r="C24" s="59" t="s">
        <v>27</v>
      </c>
      <c r="D24" s="59" t="s">
        <v>20</v>
      </c>
      <c r="E24" s="60" t="s">
        <v>4</v>
      </c>
      <c r="F24" s="59" t="s">
        <v>28</v>
      </c>
      <c r="G24" s="59" t="s">
        <v>27</v>
      </c>
      <c r="H24" s="59" t="s">
        <v>20</v>
      </c>
      <c r="I24" s="59" t="s">
        <v>4</v>
      </c>
      <c r="J24" s="67" t="s">
        <v>6</v>
      </c>
      <c r="K24" s="59" t="s">
        <v>28</v>
      </c>
      <c r="L24" s="59" t="s">
        <v>27</v>
      </c>
      <c r="M24" s="59" t="s">
        <v>20</v>
      </c>
      <c r="N24" s="60" t="s">
        <v>4</v>
      </c>
      <c r="O24" s="59" t="s">
        <v>28</v>
      </c>
      <c r="P24" s="59" t="s">
        <v>27</v>
      </c>
      <c r="Q24" s="59" t="s">
        <v>20</v>
      </c>
      <c r="R24" s="68" t="s">
        <v>4</v>
      </c>
      <c r="Y24" s="83" t="s">
        <v>56</v>
      </c>
      <c r="Z24" s="83" t="s">
        <v>62</v>
      </c>
    </row>
    <row r="25" spans="1:28" ht="16" customHeight="1" thickTop="1" x14ac:dyDescent="0.3">
      <c r="A25" s="18" t="s">
        <v>30</v>
      </c>
      <c r="B25" s="19">
        <v>0</v>
      </c>
      <c r="C25" s="19">
        <v>0</v>
      </c>
      <c r="D25" s="19">
        <v>41</v>
      </c>
      <c r="E25" s="20">
        <v>41</v>
      </c>
      <c r="F25" s="19">
        <v>0</v>
      </c>
      <c r="G25" s="19">
        <v>0</v>
      </c>
      <c r="H25" s="19">
        <v>31</v>
      </c>
      <c r="I25" s="19">
        <v>31</v>
      </c>
      <c r="J25" s="76">
        <v>-0.24390243902439024</v>
      </c>
      <c r="K25" s="34">
        <v>0</v>
      </c>
      <c r="L25" s="34">
        <v>0</v>
      </c>
      <c r="M25" s="34">
        <v>1</v>
      </c>
      <c r="N25" s="70">
        <v>3.2779884990710164E-4</v>
      </c>
      <c r="O25" s="34">
        <v>0</v>
      </c>
      <c r="P25" s="34">
        <v>0</v>
      </c>
      <c r="Q25" s="34">
        <v>1</v>
      </c>
      <c r="R25" s="77">
        <v>2.3180501487255319E-4</v>
      </c>
      <c r="Y25" s="84">
        <f>_xlfn.RANK.AVG(F25,$F$25:$F$31,0)</f>
        <v>7</v>
      </c>
      <c r="Z25" s="84" t="str">
        <f>$Z$24&amp;Y25</f>
        <v>Can_Grp_Recur_IF7</v>
      </c>
    </row>
    <row r="26" spans="1:28" ht="16" customHeight="1" x14ac:dyDescent="0.3">
      <c r="A26" s="18" t="s">
        <v>9</v>
      </c>
      <c r="B26" s="19">
        <v>82695.373999999996</v>
      </c>
      <c r="C26" s="19">
        <v>0</v>
      </c>
      <c r="D26" s="19">
        <v>0</v>
      </c>
      <c r="E26" s="20">
        <v>82695.373999999996</v>
      </c>
      <c r="F26" s="19">
        <v>92601.702000000005</v>
      </c>
      <c r="G26" s="19">
        <v>0</v>
      </c>
      <c r="H26" s="19">
        <v>0</v>
      </c>
      <c r="I26" s="19">
        <v>92601.702000000005</v>
      </c>
      <c r="J26" s="76">
        <v>0.1197930128473693</v>
      </c>
      <c r="K26" s="34">
        <v>0.66137407790203695</v>
      </c>
      <c r="L26" s="34">
        <v>0</v>
      </c>
      <c r="M26" s="34">
        <v>0</v>
      </c>
      <c r="N26" s="70">
        <v>0.66115728023994225</v>
      </c>
      <c r="O26" s="34">
        <v>0.69259728653507169</v>
      </c>
      <c r="P26" s="34">
        <v>0</v>
      </c>
      <c r="Q26" s="34">
        <v>0</v>
      </c>
      <c r="R26" s="77">
        <v>0.69243673901076574</v>
      </c>
      <c r="Y26" s="84">
        <f t="shared" ref="Y26:Y31" si="0">_xlfn.RANK.AVG(F26,$F$25:$F$31,0)</f>
        <v>2</v>
      </c>
      <c r="Z26" s="84" t="str">
        <f t="shared" ref="Z26:Z31" si="1">$Z$24&amp;Y26</f>
        <v>Can_Grp_Recur_IF2</v>
      </c>
    </row>
    <row r="27" spans="1:28" ht="16" customHeight="1" x14ac:dyDescent="0.3">
      <c r="A27" s="18" t="s">
        <v>10</v>
      </c>
      <c r="B27" s="19">
        <v>3322</v>
      </c>
      <c r="C27" s="19">
        <v>0</v>
      </c>
      <c r="D27" s="19">
        <v>0</v>
      </c>
      <c r="E27" s="20">
        <v>3322</v>
      </c>
      <c r="F27" s="19">
        <v>2731</v>
      </c>
      <c r="G27" s="19">
        <v>0</v>
      </c>
      <c r="H27" s="19">
        <v>0</v>
      </c>
      <c r="I27" s="19">
        <v>2731</v>
      </c>
      <c r="J27" s="76">
        <v>-0.17790487658037327</v>
      </c>
      <c r="K27" s="34">
        <v>2.6568411030955211E-2</v>
      </c>
      <c r="L27" s="34">
        <v>0</v>
      </c>
      <c r="M27" s="34">
        <v>0</v>
      </c>
      <c r="N27" s="70">
        <v>2.6559701936375406E-2</v>
      </c>
      <c r="O27" s="34">
        <v>2.0426008903457096E-2</v>
      </c>
      <c r="P27" s="34">
        <v>0</v>
      </c>
      <c r="Q27" s="34">
        <v>0</v>
      </c>
      <c r="R27" s="77">
        <v>2.0421274052159443E-2</v>
      </c>
      <c r="Y27" s="84">
        <f t="shared" si="0"/>
        <v>5</v>
      </c>
      <c r="Z27" s="84" t="str">
        <f t="shared" si="1"/>
        <v>Can_Grp_Recur_IF5</v>
      </c>
    </row>
    <row r="28" spans="1:28" ht="16" customHeight="1" x14ac:dyDescent="0.3">
      <c r="A28" s="18" t="s">
        <v>11</v>
      </c>
      <c r="B28" s="19">
        <v>19236</v>
      </c>
      <c r="C28" s="19">
        <v>0</v>
      </c>
      <c r="D28" s="19">
        <v>0</v>
      </c>
      <c r="E28" s="20">
        <v>19236</v>
      </c>
      <c r="F28" s="19">
        <v>18804.874</v>
      </c>
      <c r="G28" s="19">
        <v>0</v>
      </c>
      <c r="H28" s="19">
        <v>0</v>
      </c>
      <c r="I28" s="19">
        <v>18804.874</v>
      </c>
      <c r="J28" s="76">
        <v>-2.2412455812019141E-2</v>
      </c>
      <c r="K28" s="34">
        <v>0.15384405616840893</v>
      </c>
      <c r="L28" s="34">
        <v>0</v>
      </c>
      <c r="M28" s="34">
        <v>0</v>
      </c>
      <c r="N28" s="70">
        <v>0.15379362626373189</v>
      </c>
      <c r="O28" s="34">
        <v>0.1406475736918304</v>
      </c>
      <c r="P28" s="34">
        <v>0</v>
      </c>
      <c r="Q28" s="34">
        <v>0</v>
      </c>
      <c r="R28" s="77">
        <v>0.140614970878919</v>
      </c>
      <c r="Y28" s="84">
        <f t="shared" si="0"/>
        <v>3</v>
      </c>
      <c r="Z28" s="84" t="str">
        <f t="shared" si="1"/>
        <v>Can_Grp_Recur_IF3</v>
      </c>
    </row>
    <row r="29" spans="1:28" ht="16" customHeight="1" x14ac:dyDescent="0.3">
      <c r="A29" s="18" t="s">
        <v>22</v>
      </c>
      <c r="B29" s="19">
        <v>2592</v>
      </c>
      <c r="C29" s="19">
        <v>0</v>
      </c>
      <c r="D29" s="19">
        <v>0</v>
      </c>
      <c r="E29" s="20">
        <v>2592</v>
      </c>
      <c r="F29" s="19">
        <v>2668</v>
      </c>
      <c r="G29" s="19">
        <v>0</v>
      </c>
      <c r="H29" s="19">
        <v>0</v>
      </c>
      <c r="I29" s="19">
        <v>2668</v>
      </c>
      <c r="J29" s="76">
        <v>2.9320987654320986E-2</v>
      </c>
      <c r="K29" s="34">
        <v>2.0730078685200454E-2</v>
      </c>
      <c r="L29" s="34">
        <v>0</v>
      </c>
      <c r="M29" s="34">
        <v>0</v>
      </c>
      <c r="N29" s="70">
        <v>2.0723283389248962E-2</v>
      </c>
      <c r="O29" s="34">
        <v>1.9954812066797337E-2</v>
      </c>
      <c r="P29" s="34">
        <v>0</v>
      </c>
      <c r="Q29" s="34">
        <v>0</v>
      </c>
      <c r="R29" s="77">
        <v>1.9950186441289416E-2</v>
      </c>
      <c r="Y29" s="84">
        <f t="shared" si="0"/>
        <v>6</v>
      </c>
      <c r="Z29" s="84" t="str">
        <f t="shared" si="1"/>
        <v>Can_Grp_Recur_IF6</v>
      </c>
    </row>
    <row r="30" spans="1:28" ht="16" customHeight="1" thickBot="1" x14ac:dyDescent="0.35">
      <c r="A30" s="18" t="s">
        <v>13</v>
      </c>
      <c r="B30" s="19">
        <v>17190.330850000002</v>
      </c>
      <c r="C30" s="19">
        <v>0</v>
      </c>
      <c r="D30" s="19">
        <v>0</v>
      </c>
      <c r="E30" s="20">
        <v>17190.330850000002</v>
      </c>
      <c r="F30" s="19">
        <v>16896.510046666666</v>
      </c>
      <c r="G30" s="19">
        <v>0</v>
      </c>
      <c r="H30" s="19">
        <v>0</v>
      </c>
      <c r="I30" s="19">
        <v>16896.510046666666</v>
      </c>
      <c r="J30" s="76">
        <v>-1.7092213401659791E-2</v>
      </c>
      <c r="K30" s="34">
        <v>0.13748337621339848</v>
      </c>
      <c r="L30" s="34">
        <v>0</v>
      </c>
      <c r="M30" s="34">
        <v>0</v>
      </c>
      <c r="N30" s="70">
        <v>0.13743830932079437</v>
      </c>
      <c r="O30" s="34">
        <v>0.1263743188028435</v>
      </c>
      <c r="P30" s="34">
        <v>0</v>
      </c>
      <c r="Q30" s="34">
        <v>0</v>
      </c>
      <c r="R30" s="77">
        <v>0.1263450246019939</v>
      </c>
      <c r="Y30" s="84">
        <f t="shared" si="0"/>
        <v>4</v>
      </c>
      <c r="Z30" s="84" t="str">
        <f t="shared" si="1"/>
        <v>Can_Grp_Recur_IF4</v>
      </c>
    </row>
    <row r="31" spans="1:28" ht="16" customHeight="1" thickBot="1" x14ac:dyDescent="0.35">
      <c r="A31" s="5" t="s">
        <v>8</v>
      </c>
      <c r="B31" s="6">
        <v>125035.70484999999</v>
      </c>
      <c r="C31" s="6">
        <v>0</v>
      </c>
      <c r="D31" s="6">
        <v>41</v>
      </c>
      <c r="E31" s="6">
        <v>125076.70484999999</v>
      </c>
      <c r="F31" s="12">
        <v>133702.08604666666</v>
      </c>
      <c r="G31" s="6">
        <v>0</v>
      </c>
      <c r="H31" s="6">
        <v>31</v>
      </c>
      <c r="I31" s="6">
        <v>133733.08604666666</v>
      </c>
      <c r="J31" s="78">
        <v>6.9208580503043765E-2</v>
      </c>
      <c r="K31" s="8">
        <v>1</v>
      </c>
      <c r="L31" s="8">
        <v>0</v>
      </c>
      <c r="M31" s="8">
        <v>1</v>
      </c>
      <c r="N31" s="9">
        <v>0.99999999999999989</v>
      </c>
      <c r="O31" s="8">
        <v>1</v>
      </c>
      <c r="P31" s="8">
        <v>0</v>
      </c>
      <c r="Q31" s="8">
        <v>1</v>
      </c>
      <c r="R31" s="10">
        <v>1</v>
      </c>
      <c r="Y31" s="84">
        <f t="shared" si="0"/>
        <v>1</v>
      </c>
      <c r="Z31" s="84" t="str">
        <f t="shared" si="1"/>
        <v>Can_Grp_Recur_IF1</v>
      </c>
    </row>
    <row r="33" spans="1:1" ht="16" customHeight="1" x14ac:dyDescent="0.3">
      <c r="A33" s="2" t="s">
        <v>12</v>
      </c>
    </row>
  </sheetData>
  <dataConsolidate/>
  <mergeCells count="15">
    <mergeCell ref="Y23:Z23"/>
    <mergeCell ref="A3:R3"/>
    <mergeCell ref="A19:R19"/>
    <mergeCell ref="B6:I6"/>
    <mergeCell ref="B7:E7"/>
    <mergeCell ref="F7:I7"/>
    <mergeCell ref="K6:R6"/>
    <mergeCell ref="K7:N7"/>
    <mergeCell ref="O7:R7"/>
    <mergeCell ref="B22:I22"/>
    <mergeCell ref="B23:E23"/>
    <mergeCell ref="F23:I23"/>
    <mergeCell ref="K23:N23"/>
    <mergeCell ref="O23:R23"/>
    <mergeCell ref="K22:R22"/>
  </mergeCells>
  <phoneticPr fontId="0" type="noConversion"/>
  <printOptions horizontalCentered="1"/>
  <pageMargins left="0.25" right="0.25" top="0.75" bottom="0.75" header="0.3" footer="0.3"/>
  <pageSetup scale="50" orientation="landscape" r:id="rId1"/>
  <headerFooter alignWithMargins="0">
    <oddHeader>&amp;C2019 SOA LIFE REINSURANCE SURVEY</oddHeader>
    <oddFooter>&amp;Rpage &amp;P of &amp;N
&amp;D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Data Reliance</vt:lpstr>
      <vt:lpstr>usord </vt:lpstr>
      <vt:lpstr>canord</vt:lpstr>
      <vt:lpstr>usgroup</vt:lpstr>
      <vt:lpstr>cangroup</vt:lpstr>
      <vt:lpstr>canord!Print_Area</vt:lpstr>
      <vt:lpstr>'usord '!Print_Area</vt:lpstr>
    </vt:vector>
  </TitlesOfParts>
  <Company>MARC-Life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bruggeman</dc:creator>
  <cp:lastModifiedBy>Lario Joe - NewYork-MARC</cp:lastModifiedBy>
  <cp:lastPrinted>2020-07-28T18:24:46Z</cp:lastPrinted>
  <dcterms:created xsi:type="dcterms:W3CDTF">1998-03-27T18:48:13Z</dcterms:created>
  <dcterms:modified xsi:type="dcterms:W3CDTF">2020-07-28T18:34:00Z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{588B855D-0472-4F7D-AF49-61E4EE24CAFD}</vt:lpwstr>
  </property>
  <property fmtid="{D5CDD505-2E9C-101B-9397-08002B2CF9AE}" pid="3" name="MSIP_Label_fa63b730-a3c7-42a3-9b82-290f24634197_Enabled">
    <vt:lpwstr>True</vt:lpwstr>
  </property>
  <property fmtid="{D5CDD505-2E9C-101B-9397-08002B2CF9AE}" pid="4" name="MSIP_Label_fa63b730-a3c7-42a3-9b82-290f24634197_SiteId">
    <vt:lpwstr>582259a1-dcaa-4cca-b1cf-e60d3f045ecd</vt:lpwstr>
  </property>
  <property fmtid="{D5CDD505-2E9C-101B-9397-08002B2CF9AE}" pid="5" name="MSIP_Label_fa63b730-a3c7-42a3-9b82-290f24634197_Owner">
    <vt:lpwstr>LCLANTON@munichre.com</vt:lpwstr>
  </property>
  <property fmtid="{D5CDD505-2E9C-101B-9397-08002B2CF9AE}" pid="6" name="MSIP_Label_fa63b730-a3c7-42a3-9b82-290f24634197_SetDate">
    <vt:lpwstr>2020-03-03T14:23:41.4785627Z</vt:lpwstr>
  </property>
  <property fmtid="{D5CDD505-2E9C-101B-9397-08002B2CF9AE}" pid="7" name="MSIP_Label_fa63b730-a3c7-42a3-9b82-290f24634197_Name">
    <vt:lpwstr>Confidential (C3)</vt:lpwstr>
  </property>
  <property fmtid="{D5CDD505-2E9C-101B-9397-08002B2CF9AE}" pid="8" name="MSIP_Label_fa63b730-a3c7-42a3-9b82-290f24634197_Application">
    <vt:lpwstr>Microsoft Azure Information Protection</vt:lpwstr>
  </property>
  <property fmtid="{D5CDD505-2E9C-101B-9397-08002B2CF9AE}" pid="9" name="MSIP_Label_fa63b730-a3c7-42a3-9b82-290f24634197_ActionId">
    <vt:lpwstr>a1dfdf52-3ed4-4a1e-a74d-444e42fa91a8</vt:lpwstr>
  </property>
  <property fmtid="{D5CDD505-2E9C-101B-9397-08002B2CF9AE}" pid="10" name="MSIP_Label_fa63b730-a3c7-42a3-9b82-290f24634197_Extended_MSFT_Method">
    <vt:lpwstr>Manual</vt:lpwstr>
  </property>
  <property fmtid="{D5CDD505-2E9C-101B-9397-08002B2CF9AE}" pid="11" name="MSIP_Label_b6812621-54a3-4807-a8e5-5110932761ab_Enabled">
    <vt:lpwstr>True</vt:lpwstr>
  </property>
  <property fmtid="{D5CDD505-2E9C-101B-9397-08002B2CF9AE}" pid="12" name="MSIP_Label_b6812621-54a3-4807-a8e5-5110932761ab_SiteId">
    <vt:lpwstr>582259a1-dcaa-4cca-b1cf-e60d3f045ecd</vt:lpwstr>
  </property>
  <property fmtid="{D5CDD505-2E9C-101B-9397-08002B2CF9AE}" pid="13" name="MSIP_Label_b6812621-54a3-4807-a8e5-5110932761ab_Owner">
    <vt:lpwstr>LCLANTON@munichre.com</vt:lpwstr>
  </property>
  <property fmtid="{D5CDD505-2E9C-101B-9397-08002B2CF9AE}" pid="14" name="MSIP_Label_b6812621-54a3-4807-a8e5-5110932761ab_SetDate">
    <vt:lpwstr>2020-03-03T14:23:41.4785627Z</vt:lpwstr>
  </property>
  <property fmtid="{D5CDD505-2E9C-101B-9397-08002B2CF9AE}" pid="15" name="MSIP_Label_b6812621-54a3-4807-a8e5-5110932761ab_Name">
    <vt:lpwstr>No footer</vt:lpwstr>
  </property>
  <property fmtid="{D5CDD505-2E9C-101B-9397-08002B2CF9AE}" pid="16" name="MSIP_Label_b6812621-54a3-4807-a8e5-5110932761ab_Application">
    <vt:lpwstr>Microsoft Azure Information Protection</vt:lpwstr>
  </property>
  <property fmtid="{D5CDD505-2E9C-101B-9397-08002B2CF9AE}" pid="17" name="MSIP_Label_b6812621-54a3-4807-a8e5-5110932761ab_ActionId">
    <vt:lpwstr>a1dfdf52-3ed4-4a1e-a74d-444e42fa91a8</vt:lpwstr>
  </property>
  <property fmtid="{D5CDD505-2E9C-101B-9397-08002B2CF9AE}" pid="18" name="MSIP_Label_b6812621-54a3-4807-a8e5-5110932761ab_Parent">
    <vt:lpwstr>fa63b730-a3c7-42a3-9b82-290f24634197</vt:lpwstr>
  </property>
  <property fmtid="{D5CDD505-2E9C-101B-9397-08002B2CF9AE}" pid="19" name="MSIP_Label_b6812621-54a3-4807-a8e5-5110932761ab_Extended_MSFT_Method">
    <vt:lpwstr>Manual</vt:lpwstr>
  </property>
  <property fmtid="{D5CDD505-2E9C-101B-9397-08002B2CF9AE}" pid="20" name="Sensitivity">
    <vt:lpwstr>Confidential (C3) No footer</vt:lpwstr>
  </property>
</Properties>
</file>