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drawings/drawing2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4_Auswertungen_Anfragen_Poolpostfach\2017 Q3\Bilanz u GuV für IR\"/>
    </mc:Choice>
  </mc:AlternateContent>
  <bookViews>
    <workbookView xWindow="3996" yWindow="1068" windowWidth="15480" windowHeight="10236" firstSheet="2" activeTab="10"/>
  </bookViews>
  <sheets>
    <sheet name="_com.sap.ip.bi.xl.hiddensheet" sheetId="5" state="veryHidden" r:id="rId1"/>
    <sheet name="BExRepositorySheet" sheetId="4" state="veryHidden" r:id="rId2"/>
    <sheet name="Income Statement (IS) group" sheetId="14" r:id="rId3"/>
    <sheet name="Income Statement (IS) group (Q)" sheetId="15" r:id="rId4"/>
    <sheet name="IS segment reporting" sheetId="16" r:id="rId5"/>
    <sheet name="IS segment reporting (Q)" sheetId="17" r:id="rId6"/>
    <sheet name="IS segment reporting (PQ)" sheetId="32" r:id="rId7"/>
    <sheet name="IS Reinsurance" sheetId="19" r:id="rId8"/>
    <sheet name="IS Reinsurance (Q)" sheetId="20" r:id="rId9"/>
    <sheet name="IS ERGO" sheetId="21" r:id="rId10"/>
    <sheet name="IS ERGO (Q)" sheetId="22" r:id="rId11"/>
    <sheet name="Graph" sheetId="2" state="hidden" r:id="rId12"/>
  </sheets>
  <externalReferences>
    <externalReference r:id="rId13"/>
    <externalReference r:id="rId14"/>
  </externalReferences>
  <definedNames>
    <definedName name="DF_GRID_1" localSheetId="6">#REF!</definedName>
    <definedName name="DF_GRID_1">#REF!</definedName>
    <definedName name="DF_NAVPANEL_13" localSheetId="3">'[1]ECON ytd'!#REF!</definedName>
    <definedName name="DF_NAVPANEL_13" localSheetId="10">'[1]ECON ytd'!#REF!</definedName>
    <definedName name="DF_NAVPANEL_13" localSheetId="8">'[1]ECON ytd'!#REF!</definedName>
    <definedName name="DF_NAVPANEL_13" localSheetId="6">'[1]ECON ytd'!#REF!</definedName>
    <definedName name="DF_NAVPANEL_13" localSheetId="5">'[1]ECON ytd'!#REF!</definedName>
    <definedName name="DF_NAVPANEL_13">#REF!</definedName>
    <definedName name="DF_NAVPANEL_18" localSheetId="3">'[1]ECON ytd'!#REF!</definedName>
    <definedName name="DF_NAVPANEL_18" localSheetId="10">'[1]ECON ytd'!#REF!</definedName>
    <definedName name="DF_NAVPANEL_18" localSheetId="8">'[1]ECON ytd'!#REF!</definedName>
    <definedName name="DF_NAVPANEL_18" localSheetId="6">'[1]ECON ytd'!#REF!</definedName>
    <definedName name="DF_NAVPANEL_18" localSheetId="5">'[1]ECON ytd'!#REF!</definedName>
    <definedName name="DF_NAVPANEL_18">#REF!</definedName>
    <definedName name="_xlnm.Print_Area" localSheetId="2">'Income Statement (IS) group'!$A$1:$I$46</definedName>
    <definedName name="_xlnm.Print_Area" localSheetId="3">'Income Statement (IS) group (Q)'!$A$1:$I$46</definedName>
    <definedName name="_xlnm.Print_Area" localSheetId="9">'IS ERGO'!$A$1:$V$27</definedName>
    <definedName name="_xlnm.Print_Area" localSheetId="10">'IS ERGO (Q)'!$A$1:$V$27</definedName>
    <definedName name="_xlnm.Print_Area" localSheetId="7">'IS Reinsurance'!$A$1:$R$27</definedName>
    <definedName name="_xlnm.Print_Area" localSheetId="8">'IS Reinsurance (Q)'!$A$1:$R$27</definedName>
    <definedName name="_xlnm.Print_Area" localSheetId="4">'IS segment reporting'!$A$1:$R$28</definedName>
    <definedName name="_xlnm.Print_Area" localSheetId="6">'IS segment reporting (PQ)'!$A$1:$R$27</definedName>
    <definedName name="_xlnm.Print_Area" localSheetId="5">'IS segment reporting (Q)'!$A$1:$R$30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Crosstab2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L72" i="16" l="1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58" i="16"/>
  <c r="J72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58" i="16"/>
  <c r="H72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58" i="16"/>
  <c r="F72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58" i="16"/>
  <c r="D72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L70" i="17" l="1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56" i="17"/>
  <c r="J70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56" i="17"/>
  <c r="H70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56" i="17"/>
  <c r="F70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56" i="17"/>
  <c r="D70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56" i="17"/>
  <c r="D58" i="16"/>
  <c r="K70" i="17" l="1"/>
  <c r="I70" i="17"/>
  <c r="G70" i="17"/>
  <c r="E70" i="17"/>
  <c r="C70" i="17"/>
  <c r="K69" i="17"/>
  <c r="I69" i="17"/>
  <c r="G69" i="17"/>
  <c r="E69" i="17"/>
  <c r="C69" i="17"/>
  <c r="K68" i="17"/>
  <c r="I68" i="17"/>
  <c r="G68" i="17"/>
  <c r="E68" i="17"/>
  <c r="C68" i="17"/>
  <c r="K67" i="17"/>
  <c r="I67" i="17"/>
  <c r="G67" i="17"/>
  <c r="E67" i="17"/>
  <c r="C67" i="17"/>
  <c r="K66" i="17"/>
  <c r="I66" i="17"/>
  <c r="G66" i="17"/>
  <c r="E66" i="17"/>
  <c r="C66" i="17"/>
  <c r="K65" i="17"/>
  <c r="I65" i="17"/>
  <c r="G65" i="17"/>
  <c r="E65" i="17"/>
  <c r="C65" i="17"/>
  <c r="K64" i="17"/>
  <c r="I64" i="17"/>
  <c r="G64" i="17"/>
  <c r="E64" i="17"/>
  <c r="C64" i="17"/>
  <c r="K63" i="17"/>
  <c r="I63" i="17"/>
  <c r="G63" i="17"/>
  <c r="E63" i="17"/>
  <c r="C63" i="17"/>
  <c r="K62" i="17"/>
  <c r="I62" i="17"/>
  <c r="G62" i="17"/>
  <c r="E62" i="17"/>
  <c r="C62" i="17"/>
  <c r="K61" i="17"/>
  <c r="I61" i="17"/>
  <c r="G61" i="17"/>
  <c r="E61" i="17"/>
  <c r="C61" i="17"/>
  <c r="K60" i="17"/>
  <c r="I60" i="17"/>
  <c r="G60" i="17"/>
  <c r="E60" i="17"/>
  <c r="C60" i="17"/>
  <c r="K59" i="17"/>
  <c r="I59" i="17"/>
  <c r="G59" i="17"/>
  <c r="E59" i="17"/>
  <c r="C59" i="17"/>
  <c r="K58" i="17"/>
  <c r="I58" i="17"/>
  <c r="G58" i="17"/>
  <c r="E58" i="17"/>
  <c r="C58" i="17"/>
  <c r="K57" i="17"/>
  <c r="I57" i="17"/>
  <c r="G57" i="17"/>
  <c r="E57" i="17"/>
  <c r="C57" i="17"/>
  <c r="K56" i="17"/>
  <c r="I56" i="17"/>
  <c r="G56" i="17"/>
  <c r="E56" i="17"/>
  <c r="K72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58" i="16"/>
  <c r="I72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58" i="16"/>
  <c r="G72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58" i="16"/>
  <c r="E72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58" i="16"/>
  <c r="C72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D32" i="32" l="1"/>
  <c r="D31" i="32"/>
  <c r="N29" i="32"/>
  <c r="L29" i="32"/>
  <c r="J29" i="32"/>
  <c r="H29" i="32"/>
  <c r="F29" i="32"/>
  <c r="D29" i="32"/>
  <c r="C31" i="32" l="1"/>
  <c r="E29" i="32"/>
  <c r="I29" i="32"/>
  <c r="G29" i="32"/>
  <c r="N70" i="17" l="1"/>
  <c r="C29" i="32"/>
  <c r="C32" i="32"/>
  <c r="K29" i="32"/>
  <c r="M72" i="16" l="1"/>
  <c r="N72" i="16"/>
  <c r="N60" i="17" l="1"/>
  <c r="N59" i="17"/>
  <c r="N58" i="17"/>
  <c r="N63" i="17"/>
  <c r="N56" i="17"/>
  <c r="N61" i="17"/>
  <c r="N68" i="17"/>
  <c r="N67" i="17"/>
  <c r="N66" i="17"/>
  <c r="N65" i="17"/>
  <c r="N64" i="17"/>
  <c r="N57" i="17"/>
  <c r="N62" i="17"/>
  <c r="N69" i="17"/>
  <c r="N58" i="16" l="1"/>
  <c r="N65" i="16"/>
  <c r="N63" i="16"/>
  <c r="N62" i="16"/>
  <c r="N69" i="16"/>
  <c r="N60" i="16"/>
  <c r="N66" i="16"/>
  <c r="N59" i="16"/>
  <c r="N64" i="16"/>
  <c r="N71" i="16"/>
  <c r="N67" i="16"/>
  <c r="N68" i="16"/>
  <c r="N70" i="16"/>
  <c r="N61" i="16"/>
  <c r="M70" i="17"/>
  <c r="M69" i="17"/>
  <c r="M31" i="17" l="1"/>
  <c r="M65" i="17"/>
  <c r="M60" i="17"/>
  <c r="M62" i="17"/>
  <c r="M67" i="17"/>
  <c r="M57" i="17"/>
  <c r="M59" i="17"/>
  <c r="M64" i="17"/>
  <c r="M58" i="17"/>
  <c r="M63" i="17"/>
  <c r="M68" i="17"/>
  <c r="M56" i="17"/>
  <c r="M61" i="17"/>
  <c r="M66" i="17"/>
  <c r="L31" i="17"/>
  <c r="K31" i="17"/>
  <c r="F31" i="16"/>
  <c r="M71" i="16" l="1"/>
  <c r="M69" i="16"/>
  <c r="M58" i="16"/>
  <c r="M66" i="16"/>
  <c r="M64" i="16"/>
  <c r="M62" i="16"/>
  <c r="M61" i="16"/>
  <c r="M70" i="16"/>
  <c r="M59" i="16"/>
  <c r="M60" i="16"/>
  <c r="M68" i="16"/>
  <c r="M67" i="16"/>
  <c r="M65" i="16"/>
  <c r="M63" i="16"/>
  <c r="M29" i="32"/>
  <c r="C31" i="16"/>
  <c r="C33" i="16"/>
  <c r="C34" i="16"/>
  <c r="G31" i="16"/>
  <c r="K31" i="16"/>
  <c r="E31" i="16"/>
  <c r="C58" i="16"/>
  <c r="D33" i="17"/>
  <c r="J31" i="17"/>
  <c r="D31" i="16"/>
  <c r="D34" i="16"/>
  <c r="H31" i="16"/>
  <c r="L31" i="16"/>
  <c r="I31" i="16"/>
  <c r="J31" i="16"/>
  <c r="D33" i="16"/>
  <c r="C56" i="17"/>
  <c r="F31" i="17"/>
  <c r="D31" i="17"/>
  <c r="D34" i="17"/>
  <c r="C33" i="17"/>
  <c r="G31" i="17"/>
  <c r="C31" i="17"/>
  <c r="H31" i="17"/>
  <c r="C34" i="17"/>
  <c r="E31" i="17"/>
  <c r="I31" i="17"/>
  <c r="N31" i="16" l="1"/>
  <c r="M31" i="16"/>
  <c r="N31" i="17"/>
</calcChain>
</file>

<file path=xl/sharedStrings.xml><?xml version="1.0" encoding="utf-8"?>
<sst xmlns="http://schemas.openxmlformats.org/spreadsheetml/2006/main" count="666" uniqueCount="124">
  <si>
    <t>FEP8Qry3</t>
  </si>
  <si>
    <t>Information</t>
  </si>
  <si>
    <t xml:space="preserve"> </t>
  </si>
  <si>
    <t>Filter</t>
  </si>
  <si>
    <t>%</t>
  </si>
  <si>
    <t>Reinsurance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</si>
  <si>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</si>
  <si>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</si>
  <si>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</si>
  <si>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</si>
  <si>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</si>
  <si>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</si>
  <si>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</si>
  <si>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</si>
  <si>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</si>
  <si>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</si>
  <si>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</si>
  <si>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</si>
  <si>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</si>
  <si>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</si>
  <si>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</si>
  <si>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</si>
  <si>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</si>
  <si>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€</t>
  </si>
  <si>
    <t>ERGO</t>
  </si>
  <si>
    <t>Total_ytd</t>
  </si>
  <si>
    <t>Total_ytd(PY)</t>
  </si>
  <si>
    <t>Key figures</t>
  </si>
  <si>
    <t>Consolidated Legal Income Statement</t>
  </si>
  <si>
    <t>€m</t>
  </si>
  <si>
    <t>Change 
(€m)</t>
  </si>
  <si>
    <t>Change 
(%)</t>
  </si>
  <si>
    <t>Gross premiums written</t>
  </si>
  <si>
    <t>Earned premiums</t>
  </si>
  <si>
    <t>- Gross</t>
  </si>
  <si>
    <t>- Ceded</t>
  </si>
  <si>
    <t>- Net</t>
  </si>
  <si>
    <t>Net expenses for claims and benefits</t>
  </si>
  <si>
    <t>- Ceded share</t>
  </si>
  <si>
    <t>Operating expenses</t>
  </si>
  <si>
    <t>Technical result</t>
  </si>
  <si>
    <t>Investment result</t>
  </si>
  <si>
    <t>Thereof:</t>
  </si>
  <si>
    <t>- Income from associates valued at equity</t>
  </si>
  <si>
    <t>Insurance-related investment result</t>
  </si>
  <si>
    <t>Other operating income</t>
  </si>
  <si>
    <t>Other operating expenses</t>
  </si>
  <si>
    <t>Non-technical result</t>
  </si>
  <si>
    <t>Operating result</t>
  </si>
  <si>
    <t>Other non-operating result</t>
  </si>
  <si>
    <t>Impairment losses of goodwill</t>
  </si>
  <si>
    <t>Net finance costs</t>
  </si>
  <si>
    <t>Taxes on income</t>
  </si>
  <si>
    <t>Consolidated result</t>
  </si>
  <si>
    <t>-Attributable to MR equity holders</t>
  </si>
  <si>
    <t>-Attributable to minority interests</t>
  </si>
  <si>
    <t>Earnings per share in €</t>
  </si>
  <si>
    <t>Total_qtd</t>
  </si>
  <si>
    <t>Total_qtd(PY)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</si>
  <si>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</si>
  <si>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</si>
  <si>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</si>
  <si>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</si>
  <si>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</si>
  <si>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</si>
  <si>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</si>
  <si>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</si>
  <si>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</si>
  <si>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</si>
  <si>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Segment income statement</t>
  </si>
  <si>
    <t>Total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</si>
  <si>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</si>
  <si>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</si>
  <si>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</si>
  <si>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</si>
  <si>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</si>
  <si>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</si>
  <si>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</si>
  <si>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</si>
  <si>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t>Tax Rate:</t>
  </si>
  <si>
    <t>RV Tax Rate:</t>
  </si>
  <si>
    <t>EV Tax Rate:</t>
  </si>
  <si>
    <t>Reinsurance_Life_qtd</t>
  </si>
  <si>
    <t>Reinsurance_Life_qtd(PY)</t>
  </si>
  <si>
    <t>Reinsurance_Property-
casualty_qtd</t>
  </si>
  <si>
    <t>Reinsurance_Property-
casualty_qtd(PY)</t>
  </si>
  <si>
    <t>ERGO_Life and Health Germany_qtd</t>
  </si>
  <si>
    <t>ERGO_Life and Health Germany_qtd(PY)</t>
  </si>
  <si>
    <t>ERGO_Property-casualty Germany_qtd</t>
  </si>
  <si>
    <t>ERGO_Property-casualty Germany_qtd(PY)</t>
  </si>
  <si>
    <t>ERGO_International_qtd</t>
  </si>
  <si>
    <t>ERGO_International_qtd(PY)</t>
  </si>
  <si>
    <t>Property-casualty</t>
  </si>
  <si>
    <t>Total reinsurance</t>
  </si>
  <si>
    <t>Insurance related-investment result</t>
  </si>
  <si>
    <t>Total ERGO</t>
  </si>
  <si>
    <t>Q2 2017</t>
  </si>
  <si>
    <t>Reinsurance Life and Health</t>
  </si>
  <si>
    <t>Total Reinsurance</t>
  </si>
  <si>
    <t>Life and Health</t>
  </si>
  <si>
    <r>
      <t>Segment income statement</t>
    </r>
    <r>
      <rPr>
        <vertAlign val="superscript"/>
        <sz val="22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</si>
  <si>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Other non-operating result, impairment losses of goodwill and net finance costs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</si>
  <si>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Previous year’s figures adjusted owing to a change in the composition of the reporting segments.</t>
    </r>
  </si>
  <si>
    <r>
      <t>Other</t>
    </r>
    <r>
      <rPr>
        <vertAlign val="superscript"/>
        <sz val="14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</si>
  <si>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Other non-operating result, impairment losses of goodwill and net finance costs</t>
    </r>
  </si>
  <si>
    <t>Income from technical interest</t>
  </si>
  <si>
    <t>Deduction of income from technical interest</t>
  </si>
  <si>
    <t>Reinsurance_Life_qtd(PQ)</t>
  </si>
  <si>
    <t>Reinsurance_Property-
casualty_qtd(PQ)</t>
  </si>
  <si>
    <t>ERGO_Life and Health Germany_qtd(PQ)</t>
  </si>
  <si>
    <t>ERGO_Property-casualty Germany_qtd(PQ)</t>
  </si>
  <si>
    <t>ERGO_International_qtd(PQ)</t>
  </si>
  <si>
    <t>Total_qtd(PQ)</t>
  </si>
  <si>
    <t>Q1-3 2017</t>
  </si>
  <si>
    <t>Q1-3 2016</t>
  </si>
  <si>
    <t>Q3 2017</t>
  </si>
  <si>
    <t>Q3 2016</t>
  </si>
  <si>
    <t>Stand 25.10., 15h:</t>
  </si>
  <si>
    <t>–</t>
  </si>
  <si>
    <t>Q1-3 2017 vs. Q1-3 2016</t>
  </si>
  <si>
    <t>Q3 2017 vs. Q3 2016</t>
  </si>
  <si>
    <t>Q3 2017 vs. Q2 2017</t>
  </si>
  <si>
    <t>&lt;-1.000,0</t>
  </si>
  <si>
    <t>&gt;1.000,0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</si>
</sst>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000"/>
    <numFmt numFmtId="165" formatCode="0.0"/>
    <numFmt numFmtId="166" formatCode="#,##0.0"/>
    <numFmt numFmtId="167" formatCode="0.0%"/>
    <numFmt numFmtId="168" formatCode="_-* #,##0.00\ [$€-1]_-;\-* #,##0.00\ [$€-1]_-;_-* &quot;-&quot;??\ [$€-1]_-"/>
  </numFmts>
  <fonts count="85" x14ac:knownFonts="1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color theme="0" tint="-0.249977111117893"/>
      <name val="Arial"/>
      <family val="2"/>
    </font>
    <font>
      <sz val="22"/>
      <color theme="0" tint="-0.249977111117893"/>
      <name val="Arial"/>
      <family val="2"/>
    </font>
    <font>
      <b/>
      <i/>
      <sz val="11"/>
      <name val="Arial"/>
      <family val="2"/>
    </font>
    <font>
      <sz val="18"/>
      <color theme="3"/>
      <name val="Cambria"/>
      <family val="2"/>
      <scheme val="maj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vertAlign val="superscript"/>
      <sz val="22"/>
      <name val="Arial"/>
      <family val="2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6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 style="thick">
        <color theme="0"/>
      </right>
      <top style="medium">
        <color rgb="FF004274"/>
      </top>
      <bottom style="thin">
        <color theme="0" tint="-0.24994659260841701"/>
      </bottom>
      <diagonal/>
    </border>
    <border>
      <left style="thick">
        <color theme="0"/>
      </left>
      <right/>
      <top style="medium">
        <color rgb="FFAF1228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/>
      <right style="thick">
        <color theme="0"/>
      </right>
      <top style="medium">
        <color rgb="FFAF1228"/>
      </top>
      <bottom style="thin">
        <color theme="0" tint="-0.249946592608417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</borders>
  <cellStyleXfs count="315">
    <xf numFmtId="0" fontId="0" fillId="2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1" applyNumberFormat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5" fillId="21" borderId="1" applyNumberFormat="0" applyAlignment="0" applyProtection="0"/>
    <xf numFmtId="0" fontId="17" fillId="21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32" borderId="19" applyNumberFormat="0" applyAlignment="0" applyProtection="0">
      <alignment horizontal="left" vertical="center" indent="1"/>
    </xf>
    <xf numFmtId="164" fontId="24" fillId="0" borderId="20" applyNumberFormat="0" applyProtection="0">
      <alignment horizontal="right" vertical="center"/>
    </xf>
    <xf numFmtId="164" fontId="23" fillId="0" borderId="21" applyNumberFormat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164" fontId="24" fillId="35" borderId="20" applyNumberFormat="0" applyBorder="0" applyProtection="0">
      <alignment horizontal="right" vertical="center"/>
    </xf>
    <xf numFmtId="0" fontId="25" fillId="33" borderId="21" applyNumberFormat="0" applyAlignment="0" applyProtection="0">
      <alignment horizontal="left" vertical="center" indent="1"/>
    </xf>
    <xf numFmtId="164" fontId="23" fillId="34" borderId="21" applyNumberFormat="0" applyProtection="0">
      <alignment horizontal="right" vertical="center"/>
    </xf>
    <xf numFmtId="164" fontId="23" fillId="35" borderId="21" applyNumberFormat="0" applyBorder="0" applyProtection="0">
      <alignment horizontal="right" vertical="center"/>
    </xf>
    <xf numFmtId="164" fontId="26" fillId="36" borderId="22" applyNumberFormat="0" applyBorder="0" applyAlignment="0" applyProtection="0">
      <alignment horizontal="right" vertical="center" indent="1"/>
    </xf>
    <xf numFmtId="164" fontId="27" fillId="37" borderId="22" applyNumberFormat="0" applyBorder="0" applyAlignment="0" applyProtection="0">
      <alignment horizontal="right" vertical="center" indent="1"/>
    </xf>
    <xf numFmtId="164" fontId="27" fillId="38" borderId="22" applyNumberFormat="0" applyBorder="0" applyAlignment="0" applyProtection="0">
      <alignment horizontal="right" vertical="center" indent="1"/>
    </xf>
    <xf numFmtId="164" fontId="28" fillId="39" borderId="22" applyNumberFormat="0" applyBorder="0" applyAlignment="0" applyProtection="0">
      <alignment horizontal="right" vertical="center" indent="1"/>
    </xf>
    <xf numFmtId="164" fontId="28" fillId="40" borderId="22" applyNumberFormat="0" applyBorder="0" applyAlignment="0" applyProtection="0">
      <alignment horizontal="right" vertical="center" indent="1"/>
    </xf>
    <xf numFmtId="164" fontId="28" fillId="41" borderId="22" applyNumberFormat="0" applyBorder="0" applyAlignment="0" applyProtection="0">
      <alignment horizontal="right" vertical="center" indent="1"/>
    </xf>
    <xf numFmtId="164" fontId="29" fillId="42" borderId="22" applyNumberFormat="0" applyBorder="0" applyAlignment="0" applyProtection="0">
      <alignment horizontal="right" vertical="center" indent="1"/>
    </xf>
    <xf numFmtId="164" fontId="29" fillId="43" borderId="22" applyNumberFormat="0" applyBorder="0" applyAlignment="0" applyProtection="0">
      <alignment horizontal="right" vertical="center" indent="1"/>
    </xf>
    <xf numFmtId="164" fontId="29" fillId="44" borderId="22" applyNumberFormat="0" applyBorder="0" applyAlignment="0" applyProtection="0">
      <alignment horizontal="right" vertical="center" indent="1"/>
    </xf>
    <xf numFmtId="0" fontId="30" fillId="0" borderId="19" applyNumberFormat="0" applyFont="0" applyFill="0" applyAlignment="0" applyProtection="0"/>
    <xf numFmtId="164" fontId="24" fillId="45" borderId="19" applyNumberFormat="0" applyAlignment="0" applyProtection="0">
      <alignment horizontal="left" vertical="center" indent="1"/>
    </xf>
    <xf numFmtId="0" fontId="23" fillId="32" borderId="21" applyNumberFormat="0" applyAlignment="0" applyProtection="0">
      <alignment horizontal="left" vertical="center" indent="1"/>
    </xf>
    <xf numFmtId="0" fontId="25" fillId="46" borderId="19" applyNumberFormat="0" applyAlignment="0" applyProtection="0">
      <alignment horizontal="left" vertical="center" indent="1"/>
    </xf>
    <xf numFmtId="0" fontId="25" fillId="47" borderId="19" applyNumberFormat="0" applyAlignment="0" applyProtection="0">
      <alignment horizontal="left" vertical="center" indent="1"/>
    </xf>
    <xf numFmtId="0" fontId="25" fillId="48" borderId="19" applyNumberFormat="0" applyAlignment="0" applyProtection="0">
      <alignment horizontal="left" vertical="center" indent="1"/>
    </xf>
    <xf numFmtId="0" fontId="25" fillId="35" borderId="19" applyNumberFormat="0" applyAlignment="0" applyProtection="0">
      <alignment horizontal="left" vertical="center" indent="1"/>
    </xf>
    <xf numFmtId="0" fontId="25" fillId="34" borderId="21" applyNumberFormat="0" applyAlignment="0" applyProtection="0">
      <alignment horizontal="left" vertical="center" indent="1"/>
    </xf>
    <xf numFmtId="0" fontId="31" fillId="0" borderId="23" applyNumberFormat="0" applyFill="0" applyBorder="0" applyAlignment="0" applyProtection="0"/>
    <xf numFmtId="0" fontId="32" fillId="0" borderId="23" applyBorder="0" applyAlignment="0" applyProtection="0"/>
    <xf numFmtId="0" fontId="31" fillId="33" borderId="21" applyNumberFormat="0" applyAlignment="0" applyProtection="0">
      <alignment horizontal="left" vertical="center" indent="1"/>
    </xf>
    <xf numFmtId="0" fontId="31" fillId="33" borderId="21" applyNumberFormat="0" applyAlignment="0" applyProtection="0">
      <alignment horizontal="left" vertical="center" indent="1"/>
    </xf>
    <xf numFmtId="0" fontId="31" fillId="34" borderId="21" applyNumberFormat="0" applyAlignment="0" applyProtection="0">
      <alignment horizontal="left" vertical="center" indent="1"/>
    </xf>
    <xf numFmtId="164" fontId="33" fillId="34" borderId="21" applyNumberFormat="0" applyProtection="0">
      <alignment horizontal="right" vertical="center"/>
    </xf>
    <xf numFmtId="164" fontId="34" fillId="35" borderId="20" applyNumberFormat="0" applyBorder="0" applyProtection="0">
      <alignment horizontal="right" vertical="center"/>
    </xf>
    <xf numFmtId="164" fontId="33" fillId="35" borderId="21" applyNumberFormat="0" applyBorder="0" applyProtection="0">
      <alignment horizontal="right" vertical="center"/>
    </xf>
    <xf numFmtId="0" fontId="36" fillId="0" borderId="0"/>
    <xf numFmtId="0" fontId="37" fillId="0" borderId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35" fillId="52" borderId="0" applyNumberFormat="0" applyBorder="0" applyAlignment="0" applyProtection="0"/>
    <xf numFmtId="0" fontId="35" fillId="55" borderId="0" applyNumberFormat="0" applyBorder="0" applyAlignment="0" applyProtection="0"/>
    <xf numFmtId="0" fontId="35" fillId="58" borderId="0" applyNumberFormat="0" applyBorder="0" applyAlignment="0" applyProtection="0"/>
    <xf numFmtId="0" fontId="35" fillId="61" borderId="0" applyNumberFormat="0" applyBorder="0" applyAlignment="0" applyProtection="0"/>
    <xf numFmtId="0" fontId="35" fillId="64" borderId="0" applyNumberFormat="0" applyBorder="0" applyAlignment="0" applyProtection="0"/>
    <xf numFmtId="0" fontId="35" fillId="6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3" borderId="1" applyNumberFormat="0" applyAlignment="0" applyProtection="0"/>
    <xf numFmtId="0" fontId="10" fillId="15" borderId="2" applyNumberFormat="0" applyAlignment="0" applyProtection="0"/>
    <xf numFmtId="0" fontId="22" fillId="0" borderId="0" applyNumberFormat="0" applyFill="0" applyBorder="0" applyAlignment="0" applyProtection="0"/>
    <xf numFmtId="168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16" fillId="0" borderId="6" applyNumberFormat="0" applyFill="0" applyAlignment="0" applyProtection="0"/>
    <xf numFmtId="0" fontId="2" fillId="20" borderId="1" applyNumberFormat="0" applyFont="0" applyAlignment="0" applyProtection="0"/>
    <xf numFmtId="0" fontId="18" fillId="23" borderId="7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61" fillId="78" borderId="7" applyNumberFormat="0" applyProtection="0">
      <alignment vertical="center"/>
    </xf>
    <xf numFmtId="4" fontId="62" fillId="0" borderId="55" applyNumberFormat="0" applyProtection="0">
      <alignment vertical="center"/>
    </xf>
    <xf numFmtId="4" fontId="2" fillId="79" borderId="1" applyNumberFormat="0" applyProtection="0">
      <alignment vertical="center"/>
    </xf>
    <xf numFmtId="4" fontId="62" fillId="0" borderId="55" applyNumberFormat="0" applyProtection="0">
      <alignment vertical="center"/>
    </xf>
    <xf numFmtId="4" fontId="63" fillId="78" borderId="7" applyNumberFormat="0" applyProtection="0">
      <alignment vertical="center"/>
    </xf>
    <xf numFmtId="4" fontId="64" fillId="78" borderId="1" applyNumberFormat="0" applyProtection="0">
      <alignment vertical="center"/>
    </xf>
    <xf numFmtId="4" fontId="64" fillId="78" borderId="1" applyNumberFormat="0" applyProtection="0">
      <alignment vertical="center"/>
    </xf>
    <xf numFmtId="4" fontId="61" fillId="78" borderId="7" applyNumberFormat="0" applyProtection="0">
      <alignment horizontal="left" vertical="center" indent="1"/>
    </xf>
    <xf numFmtId="4" fontId="62" fillId="0" borderId="55" applyNumberFormat="0" applyProtection="0">
      <alignment horizontal="left" vertical="center" indent="1"/>
    </xf>
    <xf numFmtId="4" fontId="2" fillId="78" borderId="1" applyNumberFormat="0" applyProtection="0">
      <alignment horizontal="left" vertical="center" indent="1"/>
    </xf>
    <xf numFmtId="4" fontId="61" fillId="78" borderId="7" applyNumberFormat="0" applyProtection="0">
      <alignment horizontal="left" vertical="center"/>
    </xf>
    <xf numFmtId="4" fontId="61" fillId="78" borderId="7" applyNumberFormat="0" applyProtection="0">
      <alignment horizontal="left" vertical="center" indent="1"/>
    </xf>
    <xf numFmtId="0" fontId="62" fillId="78" borderId="55" applyNumberFormat="0" applyProtection="0">
      <alignment horizontal="left" vertical="top" indent="1"/>
    </xf>
    <xf numFmtId="0" fontId="65" fillId="79" borderId="55" applyNumberFormat="0" applyProtection="0">
      <alignment horizontal="left" vertical="top" indent="1"/>
    </xf>
    <xf numFmtId="4" fontId="61" fillId="78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1" fillId="82" borderId="7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2" fillId="83" borderId="1" applyNumberFormat="0" applyProtection="0">
      <alignment horizontal="right" vertical="center"/>
    </xf>
    <xf numFmtId="4" fontId="61" fillId="84" borderId="7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2" fillId="85" borderId="1" applyNumberFormat="0" applyProtection="0">
      <alignment horizontal="right" vertical="center"/>
    </xf>
    <xf numFmtId="4" fontId="61" fillId="86" borderId="7" applyNumberFormat="0" applyProtection="0">
      <alignment horizontal="right" vertical="center"/>
    </xf>
    <xf numFmtId="4" fontId="2" fillId="87" borderId="56" applyNumberFormat="0" applyProtection="0">
      <alignment horizontal="right" vertical="center"/>
    </xf>
    <xf numFmtId="4" fontId="2" fillId="87" borderId="56" applyNumberFormat="0" applyProtection="0">
      <alignment horizontal="right" vertical="center"/>
    </xf>
    <xf numFmtId="4" fontId="61" fillId="88" borderId="7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2" fillId="89" borderId="1" applyNumberFormat="0" applyProtection="0">
      <alignment horizontal="right" vertical="center"/>
    </xf>
    <xf numFmtId="4" fontId="61" fillId="90" borderId="7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2" fillId="91" borderId="1" applyNumberFormat="0" applyProtection="0">
      <alignment horizontal="right" vertical="center"/>
    </xf>
    <xf numFmtId="4" fontId="61" fillId="92" borderId="7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2" fillId="93" borderId="1" applyNumberFormat="0" applyProtection="0">
      <alignment horizontal="right" vertical="center"/>
    </xf>
    <xf numFmtId="4" fontId="61" fillId="94" borderId="7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2" fillId="95" borderId="1" applyNumberFormat="0" applyProtection="0">
      <alignment horizontal="right" vertical="center"/>
    </xf>
    <xf numFmtId="4" fontId="61" fillId="96" borderId="7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2" fillId="97" borderId="1" applyNumberFormat="0" applyProtection="0">
      <alignment horizontal="right" vertical="center"/>
    </xf>
    <xf numFmtId="4" fontId="61" fillId="98" borderId="7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2" fillId="99" borderId="1" applyNumberFormat="0" applyProtection="0">
      <alignment horizontal="right" vertical="center"/>
    </xf>
    <xf numFmtId="4" fontId="62" fillId="100" borderId="7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2" fillId="101" borderId="56" applyNumberFormat="0" applyProtection="0">
      <alignment horizontal="left" vertical="center" indent="1"/>
    </xf>
    <xf numFmtId="4" fontId="62" fillId="100" borderId="7" applyNumberFormat="0" applyProtection="0">
      <alignment horizontal="left" vertical="center"/>
    </xf>
    <xf numFmtId="4" fontId="61" fillId="102" borderId="5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37" fillId="103" borderId="56" applyNumberFormat="0" applyProtection="0">
      <alignment horizontal="left" vertical="center" indent="1"/>
    </xf>
    <xf numFmtId="4" fontId="61" fillId="102" borderId="57" applyNumberFormat="0" applyProtection="0">
      <alignment horizontal="left" vertical="center"/>
    </xf>
    <xf numFmtId="4" fontId="66" fillId="104" borderId="0" applyNumberFormat="0" applyProtection="0">
      <alignment horizontal="left" vertical="center" indent="1"/>
    </xf>
    <xf numFmtId="4" fontId="37" fillId="103" borderId="56" applyNumberFormat="0" applyProtection="0">
      <alignment horizontal="left" vertical="center" indent="1"/>
    </xf>
    <xf numFmtId="4" fontId="37" fillId="103" borderId="56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61" fillId="0" borderId="55" applyNumberFormat="0" applyProtection="0">
      <alignment horizontal="right" vertical="center"/>
    </xf>
    <xf numFmtId="4" fontId="2" fillId="105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4" fontId="61" fillId="102" borderId="7" applyNumberFormat="0" applyProtection="0">
      <alignment horizontal="left" vertical="center" indent="1"/>
    </xf>
    <xf numFmtId="4" fontId="2" fillId="106" borderId="56" applyNumberFormat="0" applyProtection="0">
      <alignment horizontal="left" vertical="center" indent="1"/>
    </xf>
    <xf numFmtId="4" fontId="2" fillId="106" borderId="56" applyNumberFormat="0" applyProtection="0">
      <alignment horizontal="left" vertical="center" indent="1"/>
    </xf>
    <xf numFmtId="4" fontId="61" fillId="107" borderId="7" applyNumberFormat="0" applyProtection="0">
      <alignment horizontal="left" vertical="center" indent="1"/>
    </xf>
    <xf numFmtId="4" fontId="2" fillId="105" borderId="56" applyNumberFormat="0" applyProtection="0">
      <alignment horizontal="left" vertical="center" indent="1"/>
    </xf>
    <xf numFmtId="4" fontId="2" fillId="105" borderId="56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37" fillId="107" borderId="7" applyNumberFormat="0" applyProtection="0">
      <alignment horizontal="left" vertical="center" indent="1"/>
    </xf>
    <xf numFmtId="0" fontId="2" fillId="108" borderId="1" applyNumberFormat="0" applyProtection="0">
      <alignment horizontal="left" vertical="center" indent="1"/>
    </xf>
    <xf numFmtId="0" fontId="37" fillId="107" borderId="7" applyNumberFormat="0" applyProtection="0">
      <alignment horizontal="left" vertical="center"/>
    </xf>
    <xf numFmtId="0" fontId="37" fillId="107" borderId="7" applyNumberFormat="0" applyProtection="0">
      <alignment horizontal="left" vertical="center" indent="1"/>
    </xf>
    <xf numFmtId="0" fontId="37" fillId="104" borderId="55" applyNumberFormat="0" applyProtection="0">
      <alignment horizontal="left" vertical="top" indent="1"/>
    </xf>
    <xf numFmtId="0" fontId="2" fillId="103" borderId="55" applyNumberFormat="0" applyProtection="0">
      <alignment horizontal="left" vertical="top" indent="1"/>
    </xf>
    <xf numFmtId="0" fontId="37" fillId="107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37" fillId="109" borderId="7" applyNumberFormat="0" applyProtection="0">
      <alignment horizontal="left" vertical="center" indent="1"/>
    </xf>
    <xf numFmtId="0" fontId="2" fillId="110" borderId="1" applyNumberFormat="0" applyProtection="0">
      <alignment horizontal="left" vertical="center" indent="1"/>
    </xf>
    <xf numFmtId="0" fontId="37" fillId="109" borderId="7" applyNumberFormat="0" applyProtection="0">
      <alignment horizontal="left" vertical="center"/>
    </xf>
    <xf numFmtId="0" fontId="37" fillId="109" borderId="7" applyNumberFormat="0" applyProtection="0">
      <alignment horizontal="left" vertical="center" indent="1"/>
    </xf>
    <xf numFmtId="0" fontId="2" fillId="105" borderId="55" applyNumberFormat="0" applyProtection="0">
      <alignment horizontal="left" vertical="top" indent="1"/>
    </xf>
    <xf numFmtId="0" fontId="2" fillId="105" borderId="55" applyNumberFormat="0" applyProtection="0">
      <alignment horizontal="left" vertical="top" indent="1"/>
    </xf>
    <xf numFmtId="0" fontId="37" fillId="49" borderId="7" applyNumberFormat="0" applyProtection="0">
      <alignment horizontal="left" vertical="center" indent="1"/>
    </xf>
    <xf numFmtId="0" fontId="37" fillId="49" borderId="7" applyNumberFormat="0" applyProtection="0">
      <alignment horizontal="left" vertical="center" indent="1"/>
    </xf>
    <xf numFmtId="0" fontId="2" fillId="111" borderId="1" applyNumberFormat="0" applyProtection="0">
      <alignment horizontal="left" vertical="center" indent="1"/>
    </xf>
    <xf numFmtId="0" fontId="37" fillId="49" borderId="7" applyNumberFormat="0" applyProtection="0">
      <alignment horizontal="left" vertical="center"/>
    </xf>
    <xf numFmtId="0" fontId="37" fillId="49" borderId="7" applyNumberFormat="0" applyProtection="0">
      <alignment horizontal="left" vertical="center" indent="1"/>
    </xf>
    <xf numFmtId="0" fontId="2" fillId="111" borderId="55" applyNumberFormat="0" applyProtection="0">
      <alignment horizontal="left" vertical="top" indent="1"/>
    </xf>
    <xf numFmtId="0" fontId="2" fillId="111" borderId="55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0" fontId="2" fillId="106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2" fillId="106" borderId="55" applyNumberFormat="0" applyProtection="0">
      <alignment horizontal="left" vertical="top" indent="1"/>
    </xf>
    <xf numFmtId="0" fontId="2" fillId="106" borderId="55" applyNumberFormat="0" applyProtection="0">
      <alignment horizontal="left" vertical="top" indent="1"/>
    </xf>
    <xf numFmtId="0" fontId="2" fillId="112" borderId="58" applyNumberFormat="0">
      <protection locked="0"/>
    </xf>
    <xf numFmtId="0" fontId="4" fillId="103" borderId="8" applyBorder="0"/>
    <xf numFmtId="4" fontId="61" fillId="113" borderId="7" applyNumberFormat="0" applyProtection="0">
      <alignment vertical="center"/>
    </xf>
    <xf numFmtId="4" fontId="67" fillId="114" borderId="55" applyNumberFormat="0" applyProtection="0">
      <alignment vertical="center"/>
    </xf>
    <xf numFmtId="4" fontId="67" fillId="114" borderId="55" applyNumberFormat="0" applyProtection="0">
      <alignment vertical="center"/>
    </xf>
    <xf numFmtId="4" fontId="63" fillId="113" borderId="7" applyNumberFormat="0" applyProtection="0">
      <alignment vertical="center"/>
    </xf>
    <xf numFmtId="4" fontId="64" fillId="113" borderId="40" applyNumberFormat="0" applyProtection="0">
      <alignment vertical="center"/>
    </xf>
    <xf numFmtId="4" fontId="64" fillId="113" borderId="40" applyNumberFormat="0" applyProtection="0">
      <alignment vertical="center"/>
    </xf>
    <xf numFmtId="4" fontId="61" fillId="113" borderId="7" applyNumberFormat="0" applyProtection="0">
      <alignment horizontal="left" vertical="center" indent="1"/>
    </xf>
    <xf numFmtId="4" fontId="67" fillId="108" borderId="55" applyNumberFormat="0" applyProtection="0">
      <alignment horizontal="left" vertical="center" indent="1"/>
    </xf>
    <xf numFmtId="4" fontId="67" fillId="108" borderId="55" applyNumberFormat="0" applyProtection="0">
      <alignment horizontal="left" vertical="center" indent="1"/>
    </xf>
    <xf numFmtId="4" fontId="61" fillId="113" borderId="7" applyNumberFormat="0" applyProtection="0">
      <alignment horizontal="left" vertical="center" indent="1"/>
    </xf>
    <xf numFmtId="0" fontId="61" fillId="113" borderId="55" applyNumberFormat="0" applyProtection="0">
      <alignment horizontal="left" vertical="top" indent="1"/>
    </xf>
    <xf numFmtId="0" fontId="67" fillId="114" borderId="55" applyNumberFormat="0" applyProtection="0">
      <alignment horizontal="left" vertical="top" indent="1"/>
    </xf>
    <xf numFmtId="4" fontId="61" fillId="113" borderId="7" applyNumberFormat="0" applyProtection="0">
      <alignment horizontal="left" vertical="center"/>
    </xf>
    <xf numFmtId="4" fontId="61" fillId="102" borderId="7" applyNumberFormat="0" applyProtection="0">
      <alignment horizontal="right" vertical="center"/>
    </xf>
    <xf numFmtId="4" fontId="61" fillId="102" borderId="7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61" fillId="102" borderId="7" applyNumberFormat="0" applyProtection="0">
      <alignment horizontal="right" vertical="center"/>
    </xf>
    <xf numFmtId="4" fontId="63" fillId="102" borderId="7" applyNumberFormat="0" applyProtection="0">
      <alignment horizontal="right" vertical="center"/>
    </xf>
    <xf numFmtId="4" fontId="64" fillId="27" borderId="1" applyNumberFormat="0" applyProtection="0">
      <alignment horizontal="right" vertical="center"/>
    </xf>
    <xf numFmtId="4" fontId="64" fillId="27" borderId="1" applyNumberFormat="0" applyProtection="0">
      <alignment horizontal="right" vertical="center"/>
    </xf>
    <xf numFmtId="0" fontId="37" fillId="80" borderId="7" applyNumberFormat="0" applyProtection="0">
      <alignment horizontal="left" vertical="center" indent="1"/>
    </xf>
    <xf numFmtId="0" fontId="37" fillId="80" borderId="7" applyNumberFormat="0" applyProtection="0">
      <alignment horizontal="left" vertical="center" indent="1"/>
    </xf>
    <xf numFmtId="4" fontId="2" fillId="81" borderId="1" applyNumberFormat="0" applyProtection="0">
      <alignment horizontal="left" vertical="center" indent="1"/>
    </xf>
    <xf numFmtId="0" fontId="37" fillId="80" borderId="7" applyNumberFormat="0" applyProtection="0">
      <alignment horizontal="left" vertical="center"/>
    </xf>
    <xf numFmtId="0" fontId="37" fillId="80" borderId="7" applyNumberFormat="0" applyProtection="0">
      <alignment horizontal="left" vertical="center" indent="1"/>
    </xf>
    <xf numFmtId="0" fontId="61" fillId="0" borderId="55" applyNumberFormat="0" applyProtection="0">
      <alignment horizontal="left" vertical="top" indent="1"/>
    </xf>
    <xf numFmtId="0" fontId="67" fillId="105" borderId="55" applyNumberFormat="0" applyProtection="0">
      <alignment horizontal="left" vertical="top" indent="1"/>
    </xf>
    <xf numFmtId="0" fontId="37" fillId="80" borderId="7" applyNumberFormat="0" applyProtection="0">
      <alignment horizontal="left" vertical="center" indent="1"/>
    </xf>
    <xf numFmtId="0" fontId="68" fillId="0" borderId="0"/>
    <xf numFmtId="4" fontId="69" fillId="115" borderId="56" applyNumberFormat="0" applyProtection="0">
      <alignment horizontal="left" vertical="center" indent="1"/>
    </xf>
    <xf numFmtId="4" fontId="69" fillId="115" borderId="56" applyNumberFormat="0" applyProtection="0">
      <alignment horizontal="left" vertical="center" indent="1"/>
    </xf>
    <xf numFmtId="0" fontId="2" fillId="116" borderId="40"/>
    <xf numFmtId="4" fontId="70" fillId="102" borderId="7" applyNumberFormat="0" applyProtection="0">
      <alignment horizontal="right" vertical="center"/>
    </xf>
    <xf numFmtId="4" fontId="71" fillId="112" borderId="1" applyNumberFormat="0" applyProtection="0">
      <alignment horizontal="right" vertical="center"/>
    </xf>
    <xf numFmtId="4" fontId="71" fillId="112" borderId="1" applyNumberFormat="0" applyProtection="0">
      <alignment horizontal="right"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2" fillId="0" borderId="0"/>
    <xf numFmtId="0" fontId="73" fillId="0" borderId="0"/>
    <xf numFmtId="0" fontId="74" fillId="0" borderId="0"/>
    <xf numFmtId="0" fontId="37" fillId="0" borderId="0"/>
    <xf numFmtId="0" fontId="37" fillId="0" borderId="0"/>
    <xf numFmtId="0" fontId="37" fillId="0" borderId="0"/>
    <xf numFmtId="0" fontId="73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7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4" fillId="45" borderId="19" applyNumberFormat="0" applyAlignment="0" applyProtection="0">
      <alignment horizontal="left" vertical="center" indent="1"/>
    </xf>
    <xf numFmtId="0" fontId="77" fillId="68" borderId="0" applyNumberFormat="0" applyBorder="0" applyAlignment="0" applyProtection="0"/>
    <xf numFmtId="0" fontId="77" fillId="69" borderId="0" applyNumberFormat="0" applyBorder="0" applyAlignment="0" applyProtection="0"/>
    <xf numFmtId="0" fontId="77" fillId="70" borderId="0" applyNumberFormat="0" applyBorder="0" applyAlignment="0" applyProtection="0"/>
    <xf numFmtId="0" fontId="77" fillId="71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8" fillId="76" borderId="0" applyNumberFormat="0" applyBorder="0" applyAlignment="0" applyProtection="0"/>
    <xf numFmtId="0" fontId="36" fillId="0" borderId="0"/>
    <xf numFmtId="0" fontId="36" fillId="77" borderId="54" applyNumberFormat="0" applyFont="0" applyAlignment="0" applyProtection="0"/>
    <xf numFmtId="0" fontId="79" fillId="74" borderId="0" applyNumberFormat="0" applyBorder="0" applyAlignment="0" applyProtection="0"/>
    <xf numFmtId="0" fontId="80" fillId="0" borderId="50" applyNumberFormat="0" applyFill="0" applyAlignment="0" applyProtection="0"/>
    <xf numFmtId="0" fontId="81" fillId="0" borderId="51" applyNumberFormat="0" applyFill="0" applyAlignment="0" applyProtection="0"/>
    <xf numFmtId="0" fontId="82" fillId="0" borderId="5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3" applyNumberFormat="0" applyFill="0" applyAlignment="0" applyProtection="0"/>
    <xf numFmtId="0" fontId="84" fillId="75" borderId="49" applyNumberFormat="0" applyAlignment="0" applyProtection="0"/>
  </cellStyleXfs>
  <cellXfs count="238">
    <xf numFmtId="0" fontId="0" fillId="2" borderId="0" xfId="0"/>
    <xf numFmtId="0" fontId="5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3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4" fillId="29" borderId="12" xfId="0" applyFont="1" applyFill="1" applyBorder="1" applyAlignment="1">
      <alignment horizontal="right" vertical="center"/>
    </xf>
    <xf numFmtId="0" fontId="3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3" fillId="30" borderId="0" xfId="0" applyFont="1" applyFill="1" applyAlignment="1"/>
    <xf numFmtId="0" fontId="0" fillId="27" borderId="13" xfId="0" applyFill="1" applyBorder="1" applyAlignment="1"/>
    <xf numFmtId="0" fontId="0" fillId="31" borderId="0" xfId="0" applyFill="1"/>
    <xf numFmtId="0" fontId="38" fillId="0" borderId="0" xfId="64" applyFont="1" applyBorder="1"/>
    <xf numFmtId="0" fontId="38" fillId="0" borderId="0" xfId="64" applyFont="1" applyAlignment="1"/>
    <xf numFmtId="0" fontId="38" fillId="0" borderId="0" xfId="64" applyFont="1"/>
    <xf numFmtId="0" fontId="39" fillId="0" borderId="0" xfId="64" applyFont="1"/>
    <xf numFmtId="0" fontId="35" fillId="0" borderId="0" xfId="64" applyFont="1"/>
    <xf numFmtId="0" fontId="38" fillId="0" borderId="0" xfId="64" applyFont="1" applyAlignment="1">
      <alignment horizontal="right" vertical="top" textRotation="180"/>
    </xf>
    <xf numFmtId="0" fontId="38" fillId="0" borderId="0" xfId="64" applyFont="1" applyFill="1"/>
    <xf numFmtId="0" fontId="40" fillId="0" borderId="0" xfId="64" applyFont="1" applyBorder="1"/>
    <xf numFmtId="0" fontId="38" fillId="0" borderId="0" xfId="64" applyFont="1" applyFill="1" applyBorder="1"/>
    <xf numFmtId="0" fontId="21" fillId="0" borderId="24" xfId="64" applyFont="1" applyBorder="1"/>
    <xf numFmtId="0" fontId="40" fillId="0" borderId="24" xfId="64" applyFont="1" applyBorder="1"/>
    <xf numFmtId="0" fontId="40" fillId="0" borderId="0" xfId="64" applyFont="1"/>
    <xf numFmtId="0" fontId="40" fillId="0" borderId="0" xfId="64" applyFont="1" applyFill="1"/>
    <xf numFmtId="0" fontId="41" fillId="0" borderId="0" xfId="64" applyFont="1"/>
    <xf numFmtId="0" fontId="42" fillId="0" borderId="0" xfId="64" applyFont="1" applyAlignment="1"/>
    <xf numFmtId="0" fontId="42" fillId="0" borderId="0" xfId="64" applyFont="1"/>
    <xf numFmtId="0" fontId="43" fillId="0" borderId="0" xfId="64" applyFont="1" applyFill="1" applyBorder="1"/>
    <xf numFmtId="0" fontId="42" fillId="0" borderId="0" xfId="64" applyFont="1" applyFill="1" applyBorder="1"/>
    <xf numFmtId="0" fontId="42" fillId="0" borderId="0" xfId="64" applyFont="1" applyBorder="1"/>
    <xf numFmtId="0" fontId="42" fillId="0" borderId="0" xfId="64" applyFont="1" applyAlignment="1">
      <alignment horizontal="left"/>
    </xf>
    <xf numFmtId="0" fontId="44" fillId="0" borderId="25" xfId="64" applyFont="1" applyFill="1" applyBorder="1" applyAlignment="1">
      <alignment vertical="center" wrapText="1"/>
    </xf>
    <xf numFmtId="14" fontId="44" fillId="0" borderId="26" xfId="64" applyNumberFormat="1" applyFont="1" applyFill="1" applyBorder="1" applyAlignment="1">
      <alignment vertical="center" wrapText="1"/>
    </xf>
    <xf numFmtId="0" fontId="44" fillId="0" borderId="26" xfId="64" applyFont="1" applyFill="1" applyBorder="1" applyAlignment="1">
      <alignment horizontal="right" vertical="center" wrapText="1"/>
    </xf>
    <xf numFmtId="0" fontId="5" fillId="0" borderId="27" xfId="64" applyFont="1" applyBorder="1" applyAlignment="1">
      <alignment horizontal="left" vertical="center"/>
    </xf>
    <xf numFmtId="0" fontId="45" fillId="0" borderId="27" xfId="64" applyFont="1" applyBorder="1" applyAlignment="1">
      <alignment horizontal="left" vertical="center"/>
    </xf>
    <xf numFmtId="3" fontId="46" fillId="0" borderId="28" xfId="0" applyNumberFormat="1" applyFont="1" applyFill="1" applyBorder="1" applyAlignment="1">
      <alignment horizontal="right" vertical="center"/>
    </xf>
    <xf numFmtId="3" fontId="46" fillId="0" borderId="27" xfId="0" applyNumberFormat="1" applyFont="1" applyFill="1" applyBorder="1" applyAlignment="1">
      <alignment horizontal="right" vertical="center"/>
    </xf>
    <xf numFmtId="3" fontId="46" fillId="0" borderId="29" xfId="0" applyNumberFormat="1" applyFont="1" applyFill="1" applyBorder="1" applyAlignment="1">
      <alignment horizontal="right" vertical="center"/>
    </xf>
    <xf numFmtId="166" fontId="46" fillId="0" borderId="30" xfId="64" applyNumberFormat="1" applyFont="1" applyFill="1" applyBorder="1" applyAlignment="1">
      <alignment horizontal="right" vertical="center"/>
    </xf>
    <xf numFmtId="0" fontId="42" fillId="0" borderId="0" xfId="64" applyFont="1" applyBorder="1" applyAlignment="1">
      <alignment vertical="center"/>
    </xf>
    <xf numFmtId="3" fontId="42" fillId="0" borderId="0" xfId="64" applyNumberFormat="1" applyFont="1" applyBorder="1" applyAlignment="1">
      <alignment vertical="center"/>
    </xf>
    <xf numFmtId="0" fontId="46" fillId="0" borderId="31" xfId="64" applyFont="1" applyBorder="1" applyAlignment="1">
      <alignment vertical="center"/>
    </xf>
    <xf numFmtId="3" fontId="5" fillId="0" borderId="27" xfId="0" applyNumberFormat="1" applyFont="1" applyFill="1" applyBorder="1" applyAlignment="1">
      <alignment horizontal="right" vertical="center"/>
    </xf>
    <xf numFmtId="165" fontId="46" fillId="31" borderId="29" xfId="0" applyNumberFormat="1" applyFont="1" applyFill="1" applyBorder="1" applyAlignment="1">
      <alignment horizontal="right" vertical="center"/>
    </xf>
    <xf numFmtId="0" fontId="44" fillId="0" borderId="31" xfId="64" applyFont="1" applyBorder="1" applyAlignment="1">
      <alignment vertical="center"/>
    </xf>
    <xf numFmtId="3" fontId="44" fillId="0" borderId="29" xfId="0" applyNumberFormat="1" applyFont="1" applyFill="1" applyBorder="1" applyAlignment="1">
      <alignment horizontal="right" vertical="center"/>
    </xf>
    <xf numFmtId="3" fontId="45" fillId="0" borderId="27" xfId="0" applyNumberFormat="1" applyFont="1" applyFill="1" applyBorder="1" applyAlignment="1">
      <alignment horizontal="right" vertical="center"/>
    </xf>
    <xf numFmtId="166" fontId="44" fillId="0" borderId="30" xfId="64" applyNumberFormat="1" applyFont="1" applyFill="1" applyBorder="1" applyAlignment="1">
      <alignment horizontal="right" vertical="center"/>
    </xf>
    <xf numFmtId="0" fontId="47" fillId="0" borderId="0" xfId="64" applyFont="1" applyBorder="1"/>
    <xf numFmtId="3" fontId="47" fillId="0" borderId="0" xfId="64" applyNumberFormat="1" applyFont="1" applyBorder="1" applyAlignment="1">
      <alignment vertical="center"/>
    </xf>
    <xf numFmtId="0" fontId="47" fillId="0" borderId="0" xfId="64" applyFont="1" applyBorder="1" applyAlignment="1">
      <alignment vertical="center"/>
    </xf>
    <xf numFmtId="0" fontId="47" fillId="0" borderId="0" xfId="64" applyFont="1" applyBorder="1" applyAlignment="1"/>
    <xf numFmtId="0" fontId="42" fillId="0" borderId="0" xfId="64" applyFont="1" applyBorder="1" applyAlignment="1">
      <alignment vertical="top"/>
    </xf>
    <xf numFmtId="0" fontId="46" fillId="0" borderId="0" xfId="64" applyFont="1" applyBorder="1"/>
    <xf numFmtId="49" fontId="42" fillId="0" borderId="0" xfId="64" applyNumberFormat="1" applyFont="1" applyBorder="1" applyAlignment="1">
      <alignment horizontal="left"/>
    </xf>
    <xf numFmtId="3" fontId="42" fillId="0" borderId="0" xfId="64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/>
    </xf>
    <xf numFmtId="165" fontId="42" fillId="31" borderId="0" xfId="64" applyNumberFormat="1" applyFont="1" applyFill="1" applyBorder="1" applyAlignment="1">
      <alignment horizontal="right" indent="1"/>
    </xf>
    <xf numFmtId="49" fontId="46" fillId="0" borderId="0" xfId="64" applyNumberFormat="1" applyFont="1" applyBorder="1" applyAlignment="1">
      <alignment horizontal="left"/>
    </xf>
    <xf numFmtId="3" fontId="46" fillId="0" borderId="0" xfId="64" applyNumberFormat="1" applyFont="1" applyFill="1" applyBorder="1" applyAlignment="1">
      <alignment horizontal="right" indent="1"/>
    </xf>
    <xf numFmtId="0" fontId="46" fillId="0" borderId="0" xfId="64" applyFont="1" applyFill="1" applyBorder="1" applyAlignment="1">
      <alignment horizontal="right" indent="1"/>
    </xf>
    <xf numFmtId="0" fontId="46" fillId="31" borderId="0" xfId="64" applyFont="1" applyFill="1" applyBorder="1" applyAlignment="1">
      <alignment horizontal="right" indent="1"/>
    </xf>
    <xf numFmtId="4" fontId="46" fillId="0" borderId="31" xfId="0" applyNumberFormat="1" applyFont="1" applyFill="1" applyBorder="1" applyAlignment="1">
      <alignment horizontal="right" vertical="center"/>
    </xf>
    <xf numFmtId="0" fontId="42" fillId="0" borderId="0" xfId="64" applyFont="1" applyFill="1" applyBorder="1" applyAlignment="1">
      <alignment wrapText="1"/>
    </xf>
    <xf numFmtId="0" fontId="42" fillId="0" borderId="0" xfId="64" applyFont="1" applyFill="1" applyBorder="1" applyAlignment="1">
      <alignment horizontal="right" vertical="center"/>
    </xf>
    <xf numFmtId="2" fontId="47" fillId="0" borderId="0" xfId="64" applyNumberFormat="1" applyFont="1" applyFill="1" applyBorder="1" applyAlignment="1">
      <alignment horizontal="right" vertical="center"/>
    </xf>
    <xf numFmtId="2" fontId="42" fillId="0" borderId="0" xfId="64" applyNumberFormat="1" applyFont="1" applyFill="1" applyBorder="1" applyAlignment="1">
      <alignment horizontal="right" vertical="center"/>
    </xf>
    <xf numFmtId="165" fontId="42" fillId="0" borderId="0" xfId="64" applyNumberFormat="1" applyFont="1" applyBorder="1" applyAlignment="1">
      <alignment horizontal="right" vertical="center"/>
    </xf>
    <xf numFmtId="0" fontId="42" fillId="0" borderId="0" xfId="64" quotePrefix="1" applyFont="1" applyBorder="1"/>
    <xf numFmtId="3" fontId="38" fillId="0" borderId="0" xfId="64" applyNumberFormat="1" applyFont="1"/>
    <xf numFmtId="3" fontId="5" fillId="0" borderId="29" xfId="0" applyNumberFormat="1" applyFont="1" applyFill="1" applyBorder="1" applyAlignment="1">
      <alignment horizontal="right" vertical="center"/>
    </xf>
    <xf numFmtId="165" fontId="5" fillId="31" borderId="32" xfId="0" applyNumberFormat="1" applyFont="1" applyFill="1" applyBorder="1" applyAlignment="1">
      <alignment horizontal="right"/>
    </xf>
    <xf numFmtId="3" fontId="45" fillId="0" borderId="29" xfId="0" applyNumberFormat="1" applyFont="1" applyFill="1" applyBorder="1" applyAlignment="1">
      <alignment horizontal="right" vertical="center"/>
    </xf>
    <xf numFmtId="4" fontId="42" fillId="0" borderId="0" xfId="64" applyNumberFormat="1" applyFont="1" applyFill="1" applyBorder="1" applyAlignment="1">
      <alignment horizontal="right"/>
    </xf>
    <xf numFmtId="0" fontId="48" fillId="0" borderId="0" xfId="64" applyFont="1"/>
    <xf numFmtId="0" fontId="39" fillId="0" borderId="0" xfId="0" applyFont="1" applyFill="1" applyAlignment="1">
      <alignment wrapText="1"/>
    </xf>
    <xf numFmtId="0" fontId="48" fillId="0" borderId="0" xfId="64" applyFont="1" applyAlignment="1">
      <alignment horizontal="right" vertical="top" textRotation="180"/>
    </xf>
    <xf numFmtId="0" fontId="46" fillId="0" borderId="0" xfId="64" applyFont="1" applyFill="1" applyBorder="1" applyAlignment="1"/>
    <xf numFmtId="0" fontId="49" fillId="0" borderId="0" xfId="64" applyFont="1" applyFill="1" applyBorder="1" applyAlignment="1"/>
    <xf numFmtId="0" fontId="50" fillId="0" borderId="0" xfId="64" applyFont="1" applyFill="1" applyBorder="1" applyAlignment="1"/>
    <xf numFmtId="0" fontId="51" fillId="0" borderId="0" xfId="64" applyFont="1" applyFill="1" applyBorder="1" applyAlignment="1"/>
    <xf numFmtId="0" fontId="52" fillId="0" borderId="0" xfId="64" applyFont="1" applyFill="1" applyBorder="1"/>
    <xf numFmtId="0" fontId="52" fillId="0" borderId="0" xfId="64" applyFont="1" applyBorder="1" applyAlignment="1">
      <alignment horizontal="right"/>
    </xf>
    <xf numFmtId="0" fontId="52" fillId="0" borderId="0" xfId="64" applyFont="1" applyBorder="1"/>
    <xf numFmtId="0" fontId="52" fillId="0" borderId="0" xfId="64" applyFont="1" applyAlignment="1">
      <alignment textRotation="180"/>
    </xf>
    <xf numFmtId="0" fontId="52" fillId="0" borderId="0" xfId="64" applyFont="1"/>
    <xf numFmtId="0" fontId="44" fillId="0" borderId="0" xfId="64" applyFont="1" applyFill="1" applyBorder="1" applyAlignment="1">
      <alignment vertical="center"/>
    </xf>
    <xf numFmtId="0" fontId="44" fillId="0" borderId="0" xfId="64" applyFont="1" applyFill="1" applyBorder="1" applyAlignment="1">
      <alignment horizontal="left" vertical="center"/>
    </xf>
    <xf numFmtId="0" fontId="42" fillId="0" borderId="0" xfId="64" applyFont="1" applyAlignment="1">
      <alignment vertical="center"/>
    </xf>
    <xf numFmtId="0" fontId="46" fillId="0" borderId="36" xfId="64" applyFont="1" applyBorder="1"/>
    <xf numFmtId="0" fontId="53" fillId="0" borderId="31" xfId="64" applyFont="1" applyBorder="1"/>
    <xf numFmtId="0" fontId="45" fillId="0" borderId="31" xfId="64" applyFont="1" applyFill="1" applyBorder="1"/>
    <xf numFmtId="14" fontId="44" fillId="0" borderId="38" xfId="64" applyNumberFormat="1" applyFont="1" applyFill="1" applyBorder="1" applyAlignment="1">
      <alignment horizontal="right" wrapText="1"/>
    </xf>
    <xf numFmtId="14" fontId="46" fillId="0" borderId="39" xfId="64" applyNumberFormat="1" applyFont="1" applyFill="1" applyBorder="1" applyAlignment="1">
      <alignment horizontal="right" wrapText="1"/>
    </xf>
    <xf numFmtId="3" fontId="45" fillId="0" borderId="41" xfId="64" applyNumberFormat="1" applyFont="1" applyFill="1" applyBorder="1" applyAlignment="1">
      <alignment horizontal="right" vertical="center"/>
    </xf>
    <xf numFmtId="3" fontId="46" fillId="0" borderId="41" xfId="64" applyNumberFormat="1" applyFont="1" applyFill="1" applyBorder="1" applyAlignment="1">
      <alignment horizontal="right" vertical="center"/>
    </xf>
    <xf numFmtId="3" fontId="44" fillId="0" borderId="42" xfId="64" applyNumberFormat="1" applyFont="1" applyFill="1" applyBorder="1" applyAlignment="1">
      <alignment horizontal="right" vertical="center"/>
    </xf>
    <xf numFmtId="3" fontId="46" fillId="0" borderId="42" xfId="64" applyNumberFormat="1" applyFont="1" applyFill="1" applyBorder="1" applyAlignment="1">
      <alignment horizontal="right" vertical="center"/>
    </xf>
    <xf numFmtId="0" fontId="46" fillId="0" borderId="31" xfId="64" quotePrefix="1" applyFont="1" applyBorder="1" applyAlignment="1">
      <alignment vertical="center"/>
    </xf>
    <xf numFmtId="0" fontId="46" fillId="0" borderId="31" xfId="64" applyFont="1" applyBorder="1" applyAlignment="1">
      <alignment horizontal="left" vertical="center" wrapText="1"/>
    </xf>
    <xf numFmtId="3" fontId="42" fillId="0" borderId="0" xfId="64" applyNumberFormat="1" applyFont="1" applyFill="1" applyBorder="1" applyAlignment="1">
      <alignment vertical="center"/>
    </xf>
    <xf numFmtId="0" fontId="46" fillId="0" borderId="31" xfId="64" applyFont="1" applyFill="1" applyBorder="1" applyAlignment="1">
      <alignment horizontal="left" vertical="center" wrapText="1"/>
    </xf>
    <xf numFmtId="0" fontId="44" fillId="0" borderId="31" xfId="64" quotePrefix="1" applyFont="1" applyBorder="1" applyAlignment="1">
      <alignment horizontal="left" vertical="center"/>
    </xf>
    <xf numFmtId="0" fontId="44" fillId="0" borderId="31" xfId="64" applyFont="1" applyBorder="1" applyAlignment="1">
      <alignment horizontal="left" vertical="center"/>
    </xf>
    <xf numFmtId="3" fontId="47" fillId="0" borderId="0" xfId="64" applyNumberFormat="1" applyFont="1" applyFill="1" applyBorder="1" applyAlignment="1">
      <alignment vertical="center"/>
    </xf>
    <xf numFmtId="0" fontId="47" fillId="0" borderId="0" xfId="64" applyFont="1" applyAlignment="1">
      <alignment vertical="center"/>
    </xf>
    <xf numFmtId="0" fontId="46" fillId="0" borderId="31" xfId="64" quotePrefix="1" applyFont="1" applyFill="1" applyBorder="1" applyAlignment="1">
      <alignment horizontal="left" vertical="center"/>
    </xf>
    <xf numFmtId="0" fontId="46" fillId="0" borderId="31" xfId="64" applyFont="1" applyBorder="1" applyAlignment="1">
      <alignment horizontal="left" vertical="center"/>
    </xf>
    <xf numFmtId="0" fontId="47" fillId="0" borderId="0" xfId="64" applyFont="1" applyFill="1" applyBorder="1"/>
    <xf numFmtId="0" fontId="55" fillId="0" borderId="0" xfId="64" applyFont="1"/>
    <xf numFmtId="0" fontId="57" fillId="0" borderId="0" xfId="64" applyFont="1" applyFill="1"/>
    <xf numFmtId="0" fontId="57" fillId="0" borderId="0" xfId="64" applyFont="1"/>
    <xf numFmtId="0" fontId="57" fillId="0" borderId="0" xfId="64" applyFont="1" applyFill="1" applyBorder="1"/>
    <xf numFmtId="0" fontId="57" fillId="0" borderId="0" xfId="64" applyFont="1" applyBorder="1"/>
    <xf numFmtId="0" fontId="58" fillId="0" borderId="0" xfId="64" applyFont="1" applyFill="1"/>
    <xf numFmtId="0" fontId="58" fillId="0" borderId="0" xfId="64" applyFont="1"/>
    <xf numFmtId="0" fontId="41" fillId="0" borderId="0" xfId="64" applyFont="1" applyAlignment="1">
      <alignment horizontal="left"/>
    </xf>
    <xf numFmtId="3" fontId="42" fillId="0" borderId="0" xfId="64" applyNumberFormat="1" applyFont="1"/>
    <xf numFmtId="14" fontId="44" fillId="0" borderId="43" xfId="64" applyNumberFormat="1" applyFont="1" applyFill="1" applyBorder="1" applyAlignment="1">
      <alignment horizontal="right" wrapText="1"/>
    </xf>
    <xf numFmtId="14" fontId="46" fillId="0" borderId="44" xfId="64" applyNumberFormat="1" applyFont="1" applyFill="1" applyBorder="1" applyAlignment="1">
      <alignment horizontal="right" wrapText="1"/>
    </xf>
    <xf numFmtId="14" fontId="46" fillId="0" borderId="45" xfId="64" applyNumberFormat="1" applyFont="1" applyFill="1" applyBorder="1" applyAlignment="1">
      <alignment horizontal="right" wrapText="1"/>
    </xf>
    <xf numFmtId="3" fontId="45" fillId="0" borderId="42" xfId="64" applyNumberFormat="1" applyFont="1" applyFill="1" applyBorder="1" applyAlignment="1">
      <alignment horizontal="right" vertical="center"/>
    </xf>
    <xf numFmtId="3" fontId="5" fillId="0" borderId="31" xfId="64" applyNumberFormat="1" applyFont="1" applyFill="1" applyBorder="1" applyAlignment="1">
      <alignment horizontal="right" vertical="center"/>
    </xf>
    <xf numFmtId="0" fontId="43" fillId="0" borderId="0" xfId="64" applyFont="1" applyBorder="1"/>
    <xf numFmtId="3" fontId="46" fillId="0" borderId="31" xfId="64" applyNumberFormat="1" applyFont="1" applyFill="1" applyBorder="1" applyAlignment="1">
      <alignment horizontal="right" vertical="center"/>
    </xf>
    <xf numFmtId="3" fontId="44" fillId="0" borderId="31" xfId="64" applyNumberFormat="1" applyFont="1" applyFill="1" applyBorder="1" applyAlignment="1">
      <alignment horizontal="right" vertical="center"/>
    </xf>
    <xf numFmtId="0" fontId="47" fillId="0" borderId="0" xfId="64" applyFont="1"/>
    <xf numFmtId="0" fontId="46" fillId="0" borderId="31" xfId="64" quotePrefix="1" applyFont="1" applyBorder="1" applyAlignment="1">
      <alignment horizontal="left" vertical="center"/>
    </xf>
    <xf numFmtId="0" fontId="44" fillId="0" borderId="31" xfId="64" quotePrefix="1" applyFont="1" applyFill="1" applyBorder="1" applyAlignment="1">
      <alignment horizontal="left" vertical="center"/>
    </xf>
    <xf numFmtId="0" fontId="44" fillId="0" borderId="31" xfId="64" applyFont="1" applyFill="1" applyBorder="1" applyAlignment="1">
      <alignment horizontal="left" vertical="center" wrapText="1"/>
    </xf>
    <xf numFmtId="0" fontId="44" fillId="0" borderId="27" xfId="64" applyFont="1" applyBorder="1" applyAlignment="1">
      <alignment horizontal="left" vertical="center"/>
    </xf>
    <xf numFmtId="0" fontId="37" fillId="0" borderId="0" xfId="64" applyFont="1"/>
    <xf numFmtId="3" fontId="45" fillId="0" borderId="0" xfId="64" applyNumberFormat="1" applyFont="1" applyFill="1" applyBorder="1" applyAlignment="1">
      <alignment horizontal="right" vertical="center"/>
    </xf>
    <xf numFmtId="3" fontId="5" fillId="0" borderId="0" xfId="64" applyNumberFormat="1" applyFont="1" applyFill="1" applyBorder="1" applyAlignment="1">
      <alignment horizontal="right" vertical="center"/>
    </xf>
    <xf numFmtId="166" fontId="5" fillId="0" borderId="0" xfId="64" applyNumberFormat="1" applyFont="1" applyFill="1" applyBorder="1" applyAlignment="1">
      <alignment horizontal="right" vertical="center"/>
    </xf>
    <xf numFmtId="0" fontId="38" fillId="0" borderId="0" xfId="64" applyFont="1" applyBorder="1" applyAlignment="1">
      <alignment horizontal="left"/>
    </xf>
    <xf numFmtId="0" fontId="38" fillId="0" borderId="0" xfId="64" applyFont="1" applyAlignment="1">
      <alignment horizontal="left"/>
    </xf>
    <xf numFmtId="166" fontId="38" fillId="0" borderId="0" xfId="64" applyNumberFormat="1" applyFont="1"/>
    <xf numFmtId="0" fontId="59" fillId="0" borderId="0" xfId="64" applyFont="1" applyFill="1" applyBorder="1" applyAlignment="1">
      <alignment horizontal="center"/>
    </xf>
    <xf numFmtId="14" fontId="44" fillId="0" borderId="46" xfId="64" applyNumberFormat="1" applyFont="1" applyFill="1" applyBorder="1" applyAlignment="1">
      <alignment horizontal="right" wrapText="1"/>
    </xf>
    <xf numFmtId="14" fontId="46" fillId="0" borderId="47" xfId="64" applyNumberFormat="1" applyFont="1" applyFill="1" applyBorder="1" applyAlignment="1">
      <alignment horizontal="right" wrapText="1"/>
    </xf>
    <xf numFmtId="14" fontId="46" fillId="0" borderId="48" xfId="64" applyNumberFormat="1" applyFont="1" applyFill="1" applyBorder="1" applyAlignment="1">
      <alignment horizontal="right" wrapText="1"/>
    </xf>
    <xf numFmtId="0" fontId="47" fillId="0" borderId="0" xfId="64" applyFont="1" applyFill="1" applyBorder="1" applyAlignment="1">
      <alignment horizontal="center" wrapText="1"/>
    </xf>
    <xf numFmtId="166" fontId="42" fillId="0" borderId="0" xfId="64" applyNumberFormat="1" applyFont="1" applyFill="1" applyBorder="1" applyAlignment="1">
      <alignment horizontal="right"/>
    </xf>
    <xf numFmtId="166" fontId="47" fillId="0" borderId="0" xfId="64" applyNumberFormat="1" applyFont="1" applyFill="1" applyBorder="1" applyAlignment="1">
      <alignment horizontal="right"/>
    </xf>
    <xf numFmtId="0" fontId="52" fillId="0" borderId="0" xfId="64" applyFont="1" applyFill="1"/>
    <xf numFmtId="0" fontId="44" fillId="31" borderId="0" xfId="64" quotePrefix="1" applyFont="1" applyFill="1" applyBorder="1" applyAlignment="1">
      <alignment horizontal="left" vertical="center"/>
    </xf>
    <xf numFmtId="0" fontId="44" fillId="31" borderId="0" xfId="64" applyFont="1" applyFill="1" applyBorder="1" applyAlignment="1">
      <alignment horizontal="left" vertical="center"/>
    </xf>
    <xf numFmtId="3" fontId="44" fillId="31" borderId="0" xfId="64" applyNumberFormat="1" applyFont="1" applyFill="1" applyBorder="1" applyAlignment="1">
      <alignment horizontal="right" vertical="center"/>
    </xf>
    <xf numFmtId="3" fontId="47" fillId="31" borderId="0" xfId="64" applyNumberFormat="1" applyFont="1" applyFill="1" applyBorder="1" applyAlignment="1">
      <alignment vertical="center"/>
    </xf>
    <xf numFmtId="0" fontId="47" fillId="31" borderId="0" xfId="64" applyFont="1" applyFill="1" applyAlignment="1">
      <alignment vertical="center"/>
    </xf>
    <xf numFmtId="0" fontId="37" fillId="31" borderId="0" xfId="64" applyFont="1" applyFill="1" applyBorder="1"/>
    <xf numFmtId="0" fontId="47" fillId="31" borderId="0" xfId="64" applyFont="1" applyFill="1" applyBorder="1"/>
    <xf numFmtId="0" fontId="38" fillId="31" borderId="0" xfId="64" applyFont="1" applyFill="1"/>
    <xf numFmtId="0" fontId="55" fillId="31" borderId="0" xfId="64" applyFont="1" applyFill="1"/>
    <xf numFmtId="167" fontId="38" fillId="31" borderId="0" xfId="64" applyNumberFormat="1" applyFont="1" applyFill="1"/>
    <xf numFmtId="0" fontId="38" fillId="31" borderId="0" xfId="64" applyFont="1" applyFill="1" applyBorder="1"/>
    <xf numFmtId="3" fontId="38" fillId="31" borderId="0" xfId="64" applyNumberFormat="1" applyFont="1" applyFill="1"/>
    <xf numFmtId="0" fontId="48" fillId="31" borderId="0" xfId="64" applyFont="1" applyFill="1"/>
    <xf numFmtId="0" fontId="40" fillId="31" borderId="0" xfId="64" applyFont="1" applyFill="1"/>
    <xf numFmtId="0" fontId="52" fillId="31" borderId="0" xfId="64" applyFont="1" applyFill="1"/>
    <xf numFmtId="0" fontId="42" fillId="31" borderId="0" xfId="64" applyFont="1" applyFill="1" applyAlignment="1">
      <alignment vertical="center"/>
    </xf>
    <xf numFmtId="0" fontId="42" fillId="31" borderId="0" xfId="64" applyFont="1" applyFill="1"/>
    <xf numFmtId="0" fontId="42" fillId="31" borderId="0" xfId="64" applyFont="1" applyFill="1" applyBorder="1" applyAlignment="1">
      <alignment vertical="center"/>
    </xf>
    <xf numFmtId="0" fontId="47" fillId="31" borderId="0" xfId="64" applyFont="1" applyFill="1" applyBorder="1" applyAlignment="1">
      <alignment vertical="center"/>
    </xf>
    <xf numFmtId="0" fontId="48" fillId="0" borderId="0" xfId="64" applyFont="1" applyFill="1"/>
    <xf numFmtId="0" fontId="48" fillId="0" borderId="0" xfId="64" applyFont="1" applyFill="1" applyAlignment="1">
      <alignment horizontal="right" vertical="top" textRotation="180"/>
    </xf>
    <xf numFmtId="0" fontId="39" fillId="0" borderId="0" xfId="64" applyFont="1" applyFill="1"/>
    <xf numFmtId="0" fontId="38" fillId="0" borderId="0" xfId="64" applyFont="1" applyFill="1" applyAlignment="1">
      <alignment horizontal="right" vertical="top" textRotation="180"/>
    </xf>
    <xf numFmtId="0" fontId="0" fillId="0" borderId="0" xfId="0" applyFill="1"/>
    <xf numFmtId="0" fontId="40" fillId="0" borderId="0" xfId="64" applyFont="1" applyFill="1" applyBorder="1"/>
    <xf numFmtId="0" fontId="21" fillId="0" borderId="24" xfId="64" applyFont="1" applyFill="1" applyBorder="1"/>
    <xf numFmtId="0" fontId="40" fillId="0" borderId="24" xfId="64" applyFont="1" applyFill="1" applyBorder="1"/>
    <xf numFmtId="0" fontId="52" fillId="0" borderId="0" xfId="64" applyFont="1" applyFill="1" applyBorder="1" applyAlignment="1">
      <alignment horizontal="right"/>
    </xf>
    <xf numFmtId="0" fontId="52" fillId="0" borderId="0" xfId="64" applyFont="1" applyFill="1" applyAlignment="1">
      <alignment textRotation="180"/>
    </xf>
    <xf numFmtId="0" fontId="42" fillId="0" borderId="0" xfId="64" applyFont="1" applyFill="1" applyAlignment="1">
      <alignment vertical="center"/>
    </xf>
    <xf numFmtId="0" fontId="46" fillId="0" borderId="36" xfId="64" applyFont="1" applyFill="1" applyBorder="1"/>
    <xf numFmtId="0" fontId="46" fillId="0" borderId="0" xfId="64" applyFont="1" applyFill="1" applyBorder="1"/>
    <xf numFmtId="0" fontId="42" fillId="0" borderId="0" xfId="64" applyFont="1" applyFill="1"/>
    <xf numFmtId="0" fontId="53" fillId="0" borderId="31" xfId="64" applyFont="1" applyFill="1" applyBorder="1"/>
    <xf numFmtId="0" fontId="5" fillId="0" borderId="27" xfId="64" applyFont="1" applyFill="1" applyBorder="1" applyAlignment="1">
      <alignment horizontal="left" vertical="center"/>
    </xf>
    <xf numFmtId="0" fontId="45" fillId="0" borderId="27" xfId="64" applyFont="1" applyFill="1" applyBorder="1" applyAlignment="1">
      <alignment horizontal="left" vertical="center"/>
    </xf>
    <xf numFmtId="0" fontId="42" fillId="0" borderId="0" xfId="64" applyFont="1" applyFill="1" applyBorder="1" applyAlignment="1">
      <alignment vertical="center"/>
    </xf>
    <xf numFmtId="0" fontId="46" fillId="0" borderId="31" xfId="64" applyFont="1" applyFill="1" applyBorder="1" applyAlignment="1">
      <alignment vertical="center"/>
    </xf>
    <xf numFmtId="0" fontId="46" fillId="0" borderId="31" xfId="64" quotePrefix="1" applyFont="1" applyFill="1" applyBorder="1" applyAlignment="1">
      <alignment vertical="center"/>
    </xf>
    <xf numFmtId="0" fontId="44" fillId="0" borderId="31" xfId="64" applyFont="1" applyFill="1" applyBorder="1" applyAlignment="1">
      <alignment horizontal="left" vertical="center"/>
    </xf>
    <xf numFmtId="0" fontId="47" fillId="0" borderId="0" xfId="64" applyFont="1" applyFill="1" applyAlignment="1">
      <alignment vertical="center"/>
    </xf>
    <xf numFmtId="0" fontId="47" fillId="0" borderId="0" xfId="64" applyFont="1" applyFill="1" applyBorder="1" applyAlignment="1">
      <alignment vertical="center"/>
    </xf>
    <xf numFmtId="0" fontId="46" fillId="0" borderId="31" xfId="64" applyFont="1" applyFill="1" applyBorder="1" applyAlignment="1">
      <alignment horizontal="left" vertical="center"/>
    </xf>
    <xf numFmtId="0" fontId="37" fillId="0" borderId="0" xfId="64" applyFont="1" applyFill="1" applyBorder="1"/>
    <xf numFmtId="167" fontId="38" fillId="0" borderId="0" xfId="64" applyNumberFormat="1" applyFont="1" applyFill="1"/>
    <xf numFmtId="3" fontId="38" fillId="0" borderId="0" xfId="64" applyNumberFormat="1" applyFont="1" applyFill="1"/>
    <xf numFmtId="3" fontId="45" fillId="0" borderId="59" xfId="64" applyNumberFormat="1" applyFont="1" applyFill="1" applyBorder="1" applyAlignment="1">
      <alignment horizontal="right" vertical="center"/>
    </xf>
    <xf numFmtId="3" fontId="44" fillId="0" borderId="30" xfId="64" applyNumberFormat="1" applyFont="1" applyFill="1" applyBorder="1" applyAlignment="1">
      <alignment horizontal="right" vertical="center"/>
    </xf>
    <xf numFmtId="3" fontId="42" fillId="31" borderId="0" xfId="64" applyNumberFormat="1" applyFont="1" applyFill="1" applyBorder="1"/>
    <xf numFmtId="0" fontId="38" fillId="0" borderId="0" xfId="64" applyFont="1" applyAlignment="1">
      <alignment horizontal="right" vertical="top" textRotation="180"/>
    </xf>
    <xf numFmtId="0" fontId="37" fillId="0" borderId="0" xfId="64" applyFont="1" applyBorder="1"/>
    <xf numFmtId="167" fontId="38" fillId="0" borderId="0" xfId="64" applyNumberFormat="1" applyFont="1"/>
    <xf numFmtId="0" fontId="40" fillId="0" borderId="0" xfId="64" applyFont="1" applyFill="1" applyBorder="1" applyAlignment="1">
      <alignment horizontal="center" vertical="top" textRotation="180"/>
    </xf>
    <xf numFmtId="0" fontId="21" fillId="0" borderId="0" xfId="64" applyFont="1" applyFill="1" applyBorder="1" applyAlignment="1">
      <alignment horizontal="center" vertical="top" textRotation="180"/>
    </xf>
    <xf numFmtId="3" fontId="44" fillId="0" borderId="41" xfId="64" applyNumberFormat="1" applyFont="1" applyFill="1" applyBorder="1" applyAlignment="1">
      <alignment horizontal="right" vertical="center"/>
    </xf>
    <xf numFmtId="0" fontId="44" fillId="0" borderId="26" xfId="64" applyFont="1" applyFill="1" applyBorder="1" applyAlignment="1">
      <alignment horizontal="center" vertical="center" wrapText="1"/>
    </xf>
    <xf numFmtId="0" fontId="38" fillId="0" borderId="0" xfId="64" applyFont="1" applyAlignment="1">
      <alignment horizontal="right" vertical="top" textRotation="180"/>
    </xf>
    <xf numFmtId="14" fontId="44" fillId="0" borderId="26" xfId="64" applyNumberFormat="1" applyFont="1" applyFill="1" applyBorder="1" applyAlignment="1">
      <alignment horizontal="center" vertical="center" wrapText="1"/>
    </xf>
    <xf numFmtId="0" fontId="44" fillId="0" borderId="26" xfId="64" applyFont="1" applyFill="1" applyBorder="1" applyAlignment="1">
      <alignment horizontal="center" vertical="center" wrapText="1"/>
    </xf>
    <xf numFmtId="14" fontId="44" fillId="0" borderId="34" xfId="64" applyNumberFormat="1" applyFont="1" applyFill="1" applyBorder="1" applyAlignment="1">
      <alignment horizontal="center" vertical="center"/>
    </xf>
    <xf numFmtId="14" fontId="44" fillId="0" borderId="35" xfId="64" applyNumberFormat="1" applyFont="1" applyFill="1" applyBorder="1" applyAlignment="1">
      <alignment horizontal="center" vertical="center"/>
    </xf>
    <xf numFmtId="14" fontId="44" fillId="0" borderId="0" xfId="64" applyNumberFormat="1" applyFont="1" applyFill="1" applyBorder="1" applyAlignment="1">
      <alignment horizontal="center" vertical="center" wrapText="1"/>
    </xf>
    <xf numFmtId="14" fontId="44" fillId="0" borderId="37" xfId="64" applyNumberFormat="1" applyFont="1" applyFill="1" applyBorder="1" applyAlignment="1">
      <alignment horizontal="center" vertical="center" wrapText="1"/>
    </xf>
    <xf numFmtId="0" fontId="44" fillId="0" borderId="25" xfId="64" applyFont="1" applyFill="1" applyBorder="1" applyAlignment="1">
      <alignment horizontal="center" vertical="center" wrapText="1"/>
    </xf>
    <xf numFmtId="0" fontId="41" fillId="0" borderId="0" xfId="64" applyFont="1" applyAlignment="1">
      <alignment horizontal="right" vertical="top" textRotation="180"/>
    </xf>
    <xf numFmtId="0" fontId="21" fillId="0" borderId="33" xfId="64" applyFont="1" applyFill="1" applyBorder="1" applyAlignment="1">
      <alignment horizontal="center" vertical="top" textRotation="180"/>
    </xf>
    <xf numFmtId="0" fontId="40" fillId="0" borderId="0" xfId="64" applyFont="1" applyFill="1" applyBorder="1" applyAlignment="1">
      <alignment horizontal="center" vertical="top" textRotation="180"/>
    </xf>
    <xf numFmtId="0" fontId="38" fillId="0" borderId="0" xfId="64" applyFont="1" applyAlignment="1">
      <alignment horizontal="right" vertical="top" textRotation="180"/>
    </xf>
    <xf numFmtId="0" fontId="41" fillId="0" borderId="0" xfId="64" applyFont="1" applyFill="1" applyAlignment="1">
      <alignment horizontal="right" vertical="top" textRotation="180"/>
    </xf>
    <xf numFmtId="0" fontId="38" fillId="0" borderId="0" xfId="64" applyFont="1" applyFill="1" applyAlignment="1">
      <alignment horizontal="right" vertical="top" textRotation="180"/>
    </xf>
    <xf numFmtId="0" fontId="2" fillId="0" borderId="0" xfId="64" applyFont="1" applyFill="1" applyBorder="1" applyAlignment="1">
      <alignment horizontal="center" textRotation="180"/>
    </xf>
  </cellXfs>
  <cellStyles count="315">
    <cellStyle name="20 % - Akzent1" xfId="65"/>
    <cellStyle name="20 % - Akzent2" xfId="66"/>
    <cellStyle name="20 % - Akzent3" xfId="67"/>
    <cellStyle name="20 % - Akzent4" xfId="68"/>
    <cellStyle name="20 % - Akzent5" xfId="69"/>
    <cellStyle name="20 % - Akzent6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 % - Akzent1" xfId="77"/>
    <cellStyle name="40 % - Akzent2" xfId="78"/>
    <cellStyle name="40 % - Akzent3" xfId="79"/>
    <cellStyle name="40 % - Akzent4" xfId="80"/>
    <cellStyle name="40 % - Akzent5" xfId="81"/>
    <cellStyle name="40 % - Akzent6" xfId="82"/>
    <cellStyle name="40% - Accent1 2" xfId="83"/>
    <cellStyle name="40% - Accent2 2" xfId="84"/>
    <cellStyle name="40% - Accent3 2" xfId="85"/>
    <cellStyle name="40% - Accent4 2" xfId="86"/>
    <cellStyle name="40% - Accent5 2" xfId="87"/>
    <cellStyle name="40% - Accent6 2" xfId="88"/>
    <cellStyle name="60 % - Akzent1" xfId="89"/>
    <cellStyle name="60 % - Akzent2" xfId="90"/>
    <cellStyle name="60 % - Akzent3" xfId="91"/>
    <cellStyle name="60 % - Akzent4" xfId="92"/>
    <cellStyle name="60 % - Akzent5" xfId="93"/>
    <cellStyle name="60 % - Akzent6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- 20%" xfId="1"/>
    <cellStyle name="Accent1 - 40%" xfId="2"/>
    <cellStyle name="Accent1 - 60%" xfId="3"/>
    <cellStyle name="Accent1 2" xfId="101"/>
    <cellStyle name="Accent2 - 20%" xfId="4"/>
    <cellStyle name="Accent2 - 40%" xfId="5"/>
    <cellStyle name="Accent2 - 60%" xfId="6"/>
    <cellStyle name="Accent2 2" xfId="102"/>
    <cellStyle name="Accent3 - 20%" xfId="7"/>
    <cellStyle name="Accent3 - 40%" xfId="8"/>
    <cellStyle name="Accent3 - 60%" xfId="9"/>
    <cellStyle name="Accent3 2" xfId="103"/>
    <cellStyle name="Accent4 - 20%" xfId="10"/>
    <cellStyle name="Accent4 - 40%" xfId="11"/>
    <cellStyle name="Accent4 - 60%" xfId="12"/>
    <cellStyle name="Accent4 2" xfId="104"/>
    <cellStyle name="Accent5 - 20%" xfId="13"/>
    <cellStyle name="Accent5 - 40%" xfId="14"/>
    <cellStyle name="Accent5 - 60%" xfId="15"/>
    <cellStyle name="Accent5 2" xfId="105"/>
    <cellStyle name="Accent6 - 20%" xfId="16"/>
    <cellStyle name="Accent6 - 40%" xfId="17"/>
    <cellStyle name="Accent6 - 60%" xfId="18"/>
    <cellStyle name="Accent6 2" xfId="106"/>
    <cellStyle name="Akzent1" xfId="299" builtinId="29" customBuiltin="1"/>
    <cellStyle name="Akzent2" xfId="300" builtinId="33" customBuiltin="1"/>
    <cellStyle name="Akzent3" xfId="301" builtinId="37" customBuiltin="1"/>
    <cellStyle name="Akzent4" xfId="302" builtinId="41" customBuiltin="1"/>
    <cellStyle name="Akzent5" xfId="303" builtinId="45" customBuiltin="1"/>
    <cellStyle name="Akzent6" xfId="304" builtinId="49" customBuiltin="1"/>
    <cellStyle name="Ausgabe" xfId="25"/>
    <cellStyle name="Bad 2" xfId="107"/>
    <cellStyle name="Berechnung" xfId="19"/>
    <cellStyle name="Calculation 2" xfId="108"/>
    <cellStyle name="Check Cell 2" xfId="109"/>
    <cellStyle name="Eingabe" xfId="23"/>
    <cellStyle name="Emphasis 1" xfId="20"/>
    <cellStyle name="Emphasis 2" xfId="21"/>
    <cellStyle name="Emphasis 3" xfId="22"/>
    <cellStyle name="Ergebnis" xfId="27"/>
    <cellStyle name="Erklärender Text" xfId="110"/>
    <cellStyle name="Euro" xfId="111"/>
    <cellStyle name="Explanatory Text 2" xfId="112"/>
    <cellStyle name="Good 2" xfId="113"/>
    <cellStyle name="Gut" xfId="305" builtinId="26" customBuiltin="1"/>
    <cellStyle name="Heading 1 2" xfId="114"/>
    <cellStyle name="Heading 2 2" xfId="115"/>
    <cellStyle name="Heading 3 2" xfId="116"/>
    <cellStyle name="Heading 4 2" xfId="117"/>
    <cellStyle name="Input 2" xfId="118"/>
    <cellStyle name="Linked Cell 2" xfId="119"/>
    <cellStyle name="Neutral" xfId="24" builtinId="28" customBuiltin="1"/>
    <cellStyle name="Normal_QB_206" xfId="306"/>
    <cellStyle name="Note 2" xfId="120"/>
    <cellStyle name="Notiz" xfId="307" builtinId="10" customBuiltin="1"/>
    <cellStyle name="Output 2" xfId="121"/>
    <cellStyle name="Prozent 2" xfId="122"/>
    <cellStyle name="Prozent 2 2" xfId="123"/>
    <cellStyle name="Prozent 3" xfId="124"/>
    <cellStyle name="SAPBEXaggData" xfId="125"/>
    <cellStyle name="SAPBEXaggData 2" xfId="126"/>
    <cellStyle name="SAPBEXaggData 3" xfId="127"/>
    <cellStyle name="SAPBEXaggData_Auswertung LOB" xfId="128"/>
    <cellStyle name="SAPBEXaggDataEmph" xfId="129"/>
    <cellStyle name="SAPBEXaggDataEmph 2" xfId="130"/>
    <cellStyle name="SAPBEXaggDataEmph_BEx_modRST_31.12.2013" xfId="131"/>
    <cellStyle name="SAPBEXaggItem" xfId="132"/>
    <cellStyle name="SAPBEXaggItem 2" xfId="133"/>
    <cellStyle name="SAPBEXaggItem 3" xfId="134"/>
    <cellStyle name="SAPBEXaggItem_% percentage" xfId="135"/>
    <cellStyle name="SAPBEXaggItemX" xfId="136"/>
    <cellStyle name="SAPBEXaggItemX 2" xfId="137"/>
    <cellStyle name="SAPBEXaggItemX 3" xfId="138"/>
    <cellStyle name="SAPBEXaggItemX_% percentage" xfId="139"/>
    <cellStyle name="SAPBEXchaText" xfId="140"/>
    <cellStyle name="SAPBEXchaText 2" xfId="141"/>
    <cellStyle name="SAPBEXchaText 3" xfId="142"/>
    <cellStyle name="SAPBEXchaText_% percentage" xfId="143"/>
    <cellStyle name="SAPBEXexcBad7" xfId="144"/>
    <cellStyle name="SAPBEXexcBad7 2" xfId="145"/>
    <cellStyle name="SAPBEXexcBad7_BEx_modRST_31.12.2013" xfId="146"/>
    <cellStyle name="SAPBEXexcBad8" xfId="147"/>
    <cellStyle name="SAPBEXexcBad8 2" xfId="148"/>
    <cellStyle name="SAPBEXexcBad8_BEx_modRST_31.12.2013" xfId="149"/>
    <cellStyle name="SAPBEXexcBad9" xfId="150"/>
    <cellStyle name="SAPBEXexcBad9 2" xfId="151"/>
    <cellStyle name="SAPBEXexcBad9_BEx_modRST_31.12.2013" xfId="152"/>
    <cellStyle name="SAPBEXexcCritical4" xfId="153"/>
    <cellStyle name="SAPBEXexcCritical4 2" xfId="154"/>
    <cellStyle name="SAPBEXexcCritical4_BEx_modRST_31.12.2013" xfId="155"/>
    <cellStyle name="SAPBEXexcCritical5" xfId="156"/>
    <cellStyle name="SAPBEXexcCritical5 2" xfId="157"/>
    <cellStyle name="SAPBEXexcCritical5_BEx_modRST_31.12.2013" xfId="158"/>
    <cellStyle name="SAPBEXexcCritical6" xfId="159"/>
    <cellStyle name="SAPBEXexcCritical6 2" xfId="160"/>
    <cellStyle name="SAPBEXexcCritical6_BEx_modRST_31.12.2013" xfId="161"/>
    <cellStyle name="SAPBEXexcGood1" xfId="162"/>
    <cellStyle name="SAPBEXexcGood1 2" xfId="163"/>
    <cellStyle name="SAPBEXexcGood1_BEx_modRST_31.12.2013" xfId="164"/>
    <cellStyle name="SAPBEXexcGood2" xfId="165"/>
    <cellStyle name="SAPBEXexcGood2 2" xfId="166"/>
    <cellStyle name="SAPBEXexcGood2_BEx_modRST_31.12.2013" xfId="167"/>
    <cellStyle name="SAPBEXexcGood3" xfId="168"/>
    <cellStyle name="SAPBEXexcGood3 2" xfId="169"/>
    <cellStyle name="SAPBEXexcGood3_BEx_modRST_31.12.2013" xfId="170"/>
    <cellStyle name="SAPBEXfilterDrill" xfId="171"/>
    <cellStyle name="SAPBEXfilterDrill 2" xfId="172"/>
    <cellStyle name="SAPBEXfilterDrill 3" xfId="173"/>
    <cellStyle name="SAPBEXfilterDrill_% percentage" xfId="174"/>
    <cellStyle name="SAPBEXfilterItem" xfId="175"/>
    <cellStyle name="SAPBEXfilterItem 2" xfId="176"/>
    <cellStyle name="SAPBEXfilterItem 3" xfId="177"/>
    <cellStyle name="SAPBEXfilterItem_% percentage" xfId="178"/>
    <cellStyle name="SAPBEXfilterText" xfId="179"/>
    <cellStyle name="SAPBEXfilterText 2" xfId="180"/>
    <cellStyle name="SAPBEXfilterText_BEx_modRST_31.12.2013" xfId="181"/>
    <cellStyle name="SAPBEXformats" xfId="182"/>
    <cellStyle name="SAPBEXformats 2" xfId="183"/>
    <cellStyle name="SAPBEXformats 3" xfId="184"/>
    <cellStyle name="SAPBEXformats_% percentage" xfId="185"/>
    <cellStyle name="SAPBEXheaderItem" xfId="186"/>
    <cellStyle name="SAPBEXheaderItem 2" xfId="187"/>
    <cellStyle name="SAPBEXheaderItem_BEx_modRST_31.12.2013" xfId="188"/>
    <cellStyle name="SAPBEXheaderText" xfId="189"/>
    <cellStyle name="SAPBEXheaderText 2" xfId="190"/>
    <cellStyle name="SAPBEXheaderText_BEx_modRST_31.12.2013" xfId="191"/>
    <cellStyle name="SAPBEXHLevel0" xfId="192"/>
    <cellStyle name="SAPBEXHLevel0 2" xfId="193"/>
    <cellStyle name="SAPBEXHLevel0 3" xfId="194"/>
    <cellStyle name="SAPBEXHLevel0_% percentage" xfId="195"/>
    <cellStyle name="SAPBEXHLevel0X" xfId="196"/>
    <cellStyle name="SAPBEXHLevel0X 2" xfId="197"/>
    <cellStyle name="SAPBEXHLevel0X 3" xfId="198"/>
    <cellStyle name="SAPBEXHLevel0X_% percentage" xfId="199"/>
    <cellStyle name="SAPBEXHLevel1" xfId="200"/>
    <cellStyle name="SAPBEXHLevel1 2" xfId="201"/>
    <cellStyle name="SAPBEXHLevel1 3" xfId="202"/>
    <cellStyle name="SAPBEXHLevel1_% percentage" xfId="203"/>
    <cellStyle name="SAPBEXHLevel1X" xfId="204"/>
    <cellStyle name="SAPBEXHLevel1X 2" xfId="205"/>
    <cellStyle name="SAPBEXHLevel1X_BEx_modRST_31.12.2013" xfId="206"/>
    <cellStyle name="SAPBEXHLevel2" xfId="207"/>
    <cellStyle name="SAPBEXHLevel2 2" xfId="208"/>
    <cellStyle name="SAPBEXHLevel2 3" xfId="209"/>
    <cellStyle name="SAPBEXHLevel2_% percentage" xfId="210"/>
    <cellStyle name="SAPBEXHLevel2X" xfId="211"/>
    <cellStyle name="SAPBEXHLevel2X 2" xfId="212"/>
    <cellStyle name="SAPBEXHLevel2X_BEx_modRST_31.12.2013" xfId="213"/>
    <cellStyle name="SAPBEXHLevel3" xfId="214"/>
    <cellStyle name="SAPBEXHLevel3 2" xfId="215"/>
    <cellStyle name="SAPBEXHLevel3 3" xfId="216"/>
    <cellStyle name="SAPBEXHLevel3_% percentage" xfId="217"/>
    <cellStyle name="SAPBEXHLevel3X" xfId="218"/>
    <cellStyle name="SAPBEXHLevel3X 2" xfId="219"/>
    <cellStyle name="SAPBEXHLevel3X_BEx_modRST_31.12.2013" xfId="220"/>
    <cellStyle name="SAPBEXinputData" xfId="221"/>
    <cellStyle name="SAPBEXItemHeader" xfId="222"/>
    <cellStyle name="SAPBEXresData" xfId="223"/>
    <cellStyle name="SAPBEXresData 2" xfId="224"/>
    <cellStyle name="SAPBEXresData_BEx_modRST_31.12.2013" xfId="225"/>
    <cellStyle name="SAPBEXresDataEmph" xfId="226"/>
    <cellStyle name="SAPBEXresDataEmph 2" xfId="227"/>
    <cellStyle name="SAPBEXresDataEmph_BEx_modRST_31.12.2013" xfId="228"/>
    <cellStyle name="SAPBEXresItem" xfId="229"/>
    <cellStyle name="SAPBEXresItem 2" xfId="230"/>
    <cellStyle name="SAPBEXresItem_BEx_modRST_31.12.2013" xfId="231"/>
    <cellStyle name="SAPBEXresItemX" xfId="232"/>
    <cellStyle name="SAPBEXresItemX 2" xfId="233"/>
    <cellStyle name="SAPBEXresItemX 3" xfId="234"/>
    <cellStyle name="SAPBEXresItemX_% percentage" xfId="235"/>
    <cellStyle name="SAPBEXstdData" xfId="236"/>
    <cellStyle name="SAPBEXstdData 2" xfId="237"/>
    <cellStyle name="SAPBEXstdData 3" xfId="238"/>
    <cellStyle name="SAPBEXstdData_% percentage" xfId="239"/>
    <cellStyle name="SAPBEXstdDataEmph" xfId="240"/>
    <cellStyle name="SAPBEXstdDataEmph 2" xfId="241"/>
    <cellStyle name="SAPBEXstdDataEmph_BEx_modRST_31.12.2013" xfId="242"/>
    <cellStyle name="SAPBEXstdItem" xfId="243"/>
    <cellStyle name="SAPBEXstdItem 2" xfId="244"/>
    <cellStyle name="SAPBEXstdItem 3" xfId="245"/>
    <cellStyle name="SAPBEXstdItem_% percentage" xfId="246"/>
    <cellStyle name="SAPBEXstdItemX" xfId="247"/>
    <cellStyle name="SAPBEXstdItemX 2" xfId="248"/>
    <cellStyle name="SAPBEXstdItemX 3" xfId="249"/>
    <cellStyle name="SAPBEXstdItemX_% percentage" xfId="250"/>
    <cellStyle name="SAPBEXtitle" xfId="251"/>
    <cellStyle name="SAPBEXtitle 2" xfId="252"/>
    <cellStyle name="SAPBEXtitle_BEx_modRST_31.12.2013" xfId="253"/>
    <cellStyle name="SAPBEXunassignedItem" xfId="254"/>
    <cellStyle name="SAPBEXundefined" xfId="255"/>
    <cellStyle name="SAPBEXundefined 2" xfId="256"/>
    <cellStyle name="SAPBEXundefined_BEx_modRST_31.12.2013" xfId="257"/>
    <cellStyle name="SAPBorder" xfId="47"/>
    <cellStyle name="SAPDataCell" xfId="30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GroupingFillCell" xfId="298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ReadonlyDataCell" xfId="33"/>
    <cellStyle name="SAPReadonlyDataTotalCell" xfId="36"/>
    <cellStyle name="Schlecht" xfId="308" builtinId="27" customBuiltin="1"/>
    <cellStyle name="Sheet Title" xfId="26"/>
    <cellStyle name="Standard" xfId="0" builtinId="0"/>
    <cellStyle name="Standard 10" xfId="258"/>
    <cellStyle name="Standard 11" xfId="259"/>
    <cellStyle name="Standard 12" xfId="260"/>
    <cellStyle name="Standard 13" xfId="261"/>
    <cellStyle name="Standard 14" xfId="262"/>
    <cellStyle name="Standard 15" xfId="263"/>
    <cellStyle name="Standard 16" xfId="264"/>
    <cellStyle name="Standard 17" xfId="265"/>
    <cellStyle name="Standard 17 2" xfId="266"/>
    <cellStyle name="Standard 17 2 2" xfId="267"/>
    <cellStyle name="Standard 17 2_(Q) reinkopiert" xfId="268"/>
    <cellStyle name="Standard 17_% percentage" xfId="269"/>
    <cellStyle name="Standard 18" xfId="270"/>
    <cellStyle name="Standard 19" xfId="271"/>
    <cellStyle name="Standard 2" xfId="272"/>
    <cellStyle name="Standard 2 2" xfId="64"/>
    <cellStyle name="Standard 2 3" xfId="273"/>
    <cellStyle name="Standard 2 4" xfId="274"/>
    <cellStyle name="Standard 2 5" xfId="275"/>
    <cellStyle name="Standard 2 6" xfId="276"/>
    <cellStyle name="Standard 2_% percentage" xfId="277"/>
    <cellStyle name="Standard 20" xfId="278"/>
    <cellStyle name="Standard 21" xfId="279"/>
    <cellStyle name="Standard 22" xfId="280"/>
    <cellStyle name="Standard 23" xfId="281"/>
    <cellStyle name="Standard 24" xfId="282"/>
    <cellStyle name="Standard 25" xfId="283"/>
    <cellStyle name="Standard 26" xfId="284"/>
    <cellStyle name="Standard 27" xfId="285"/>
    <cellStyle name="Standard 28" xfId="63"/>
    <cellStyle name="Standard 3" xfId="286"/>
    <cellStyle name="Standard 4" xfId="287"/>
    <cellStyle name="Standard 5" xfId="288"/>
    <cellStyle name="Standard 6" xfId="289"/>
    <cellStyle name="Standard 7" xfId="290"/>
    <cellStyle name="Standard 8" xfId="291"/>
    <cellStyle name="Standard 9" xfId="292"/>
    <cellStyle name="Style 1" xfId="293"/>
    <cellStyle name="Title 2" xfId="294"/>
    <cellStyle name="Total 2" xfId="295"/>
    <cellStyle name="Überschrift" xfId="296"/>
    <cellStyle name="Überschrift 1" xfId="309" builtinId="16" customBuiltin="1"/>
    <cellStyle name="Überschrift 2" xfId="310" builtinId="17" customBuiltin="1"/>
    <cellStyle name="Überschrift 3" xfId="311" builtinId="18" customBuiltin="1"/>
    <cellStyle name="Überschrift 4" xfId="312" builtinId="19" customBuiltin="1"/>
    <cellStyle name="Verknüpfte Zelle" xfId="313" builtinId="24" customBuiltin="1"/>
    <cellStyle name="Warnender Text" xfId="28"/>
    <cellStyle name="Warning Text 2" xfId="297"/>
    <cellStyle name="Zelle überprüfen" xfId="31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76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342968"/>
        <c:axId val="520163192"/>
      </c:barChart>
      <c:catAx>
        <c:axId val="522342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163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0163192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4296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988" l="0.70000000000000062" r="0.70000000000000062" t="0.75000000000000988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</xdr:row>
      <xdr:rowOff>0</xdr:rowOff>
    </xdr:from>
    <xdr:ext cx="123825" cy="123825"/>
    <xdr:pic macro="[2]!DesignIconClicked">
      <xdr:nvPicPr>
        <xdr:cNvPr id="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12</xdr:row>
      <xdr:rowOff>0</xdr:rowOff>
    </xdr:from>
    <xdr:ext cx="123825" cy="123825"/>
    <xdr:pic macro="[2]!DesignIconClicked">
      <xdr:nvPicPr>
        <xdr:cNvPr id="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14</xdr:row>
      <xdr:rowOff>0</xdr:rowOff>
    </xdr:from>
    <xdr:ext cx="123825" cy="123825"/>
    <xdr:pic macro="[2]!DesignIconClicked">
      <xdr:nvPicPr>
        <xdr:cNvPr id="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18</xdr:row>
      <xdr:rowOff>0</xdr:rowOff>
    </xdr:from>
    <xdr:ext cx="123825" cy="123825"/>
    <xdr:pic macro="[2]!DesignIconClicked">
      <xdr:nvPicPr>
        <xdr:cNvPr id="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16</xdr:row>
      <xdr:rowOff>0</xdr:rowOff>
    </xdr:from>
    <xdr:ext cx="123825" cy="123825"/>
    <xdr:pic macro="[2]!DesignIconClicked">
      <xdr:nvPicPr>
        <xdr:cNvPr id="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12</xdr:row>
      <xdr:rowOff>0</xdr:rowOff>
    </xdr:from>
    <xdr:ext cx="123825" cy="123825"/>
    <xdr:pic macro="[2]!DesignIconClicked">
      <xdr:nvPicPr>
        <xdr:cNvPr id="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11</xdr:row>
      <xdr:rowOff>0</xdr:rowOff>
    </xdr:from>
    <xdr:ext cx="123825" cy="123825"/>
    <xdr:pic macro="[2]!DesignIconClicked">
      <xdr:nvPicPr>
        <xdr:cNvPr id="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13</xdr:row>
      <xdr:rowOff>0</xdr:rowOff>
    </xdr:from>
    <xdr:ext cx="123825" cy="123825"/>
    <xdr:pic macro="[2]!DesignIconClicked">
      <xdr:nvPicPr>
        <xdr:cNvPr id="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23</xdr:row>
      <xdr:rowOff>0</xdr:rowOff>
    </xdr:from>
    <xdr:ext cx="123825" cy="123825"/>
    <xdr:pic macro="[2]!DesignIconClicked">
      <xdr:nvPicPr>
        <xdr:cNvPr id="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23</xdr:row>
      <xdr:rowOff>0</xdr:rowOff>
    </xdr:from>
    <xdr:ext cx="123825" cy="123825"/>
    <xdr:pic macro="[2]!DesignIconClicked">
      <xdr:nvPicPr>
        <xdr:cNvPr id="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32</xdr:row>
      <xdr:rowOff>9525</xdr:rowOff>
    </xdr:from>
    <xdr:ext cx="123825" cy="123825"/>
    <xdr:pic macro="[2]!DesignIconClicked">
      <xdr:nvPicPr>
        <xdr:cNvPr id="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9</xdr:row>
      <xdr:rowOff>0</xdr:rowOff>
    </xdr:from>
    <xdr:ext cx="123825" cy="123825"/>
    <xdr:pic macro="[2]!DesignIconClicked">
      <xdr:nvPicPr>
        <xdr:cNvPr id="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</xdr:row>
      <xdr:rowOff>0</xdr:rowOff>
    </xdr:from>
    <xdr:ext cx="123825" cy="123825"/>
    <xdr:pic macro="[2]!DesignIconClicked">
      <xdr:nvPicPr>
        <xdr:cNvPr id="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12</xdr:row>
      <xdr:rowOff>0</xdr:rowOff>
    </xdr:from>
    <xdr:ext cx="123825" cy="123825"/>
    <xdr:pic macro="[2]!DesignIconClicked">
      <xdr:nvPicPr>
        <xdr:cNvPr id="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774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14</xdr:row>
      <xdr:rowOff>0</xdr:rowOff>
    </xdr:from>
    <xdr:ext cx="123825" cy="123825"/>
    <xdr:pic macro="[2]!DesignIconClicked">
      <xdr:nvPicPr>
        <xdr:cNvPr id="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18</xdr:row>
      <xdr:rowOff>0</xdr:rowOff>
    </xdr:from>
    <xdr:ext cx="123825" cy="123825"/>
    <xdr:pic macro="[2]!DesignIconClicked">
      <xdr:nvPicPr>
        <xdr:cNvPr id="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16</xdr:row>
      <xdr:rowOff>0</xdr:rowOff>
    </xdr:from>
    <xdr:ext cx="123825" cy="123825"/>
    <xdr:pic macro="[2]!DesignIconClicked">
      <xdr:nvPicPr>
        <xdr:cNvPr id="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12</xdr:row>
      <xdr:rowOff>0</xdr:rowOff>
    </xdr:from>
    <xdr:ext cx="123825" cy="123825"/>
    <xdr:pic macro="[2]!DesignIconClicked">
      <xdr:nvPicPr>
        <xdr:cNvPr id="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11</xdr:row>
      <xdr:rowOff>0</xdr:rowOff>
    </xdr:from>
    <xdr:ext cx="123825" cy="123825"/>
    <xdr:pic macro="[2]!DesignIconClicked">
      <xdr:nvPicPr>
        <xdr:cNvPr id="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13</xdr:row>
      <xdr:rowOff>0</xdr:rowOff>
    </xdr:from>
    <xdr:ext cx="123825" cy="123825"/>
    <xdr:pic macro="[2]!DesignIconClicked">
      <xdr:nvPicPr>
        <xdr:cNvPr id="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23</xdr:row>
      <xdr:rowOff>0</xdr:rowOff>
    </xdr:from>
    <xdr:ext cx="123825" cy="123825"/>
    <xdr:pic macro="[2]!DesignIconClicked">
      <xdr:nvPicPr>
        <xdr:cNvPr id="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23</xdr:row>
      <xdr:rowOff>0</xdr:rowOff>
    </xdr:from>
    <xdr:ext cx="123825" cy="123825"/>
    <xdr:pic macro="[2]!DesignIconClicked">
      <xdr:nvPicPr>
        <xdr:cNvPr id="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32</xdr:row>
      <xdr:rowOff>9525</xdr:rowOff>
    </xdr:from>
    <xdr:ext cx="123825" cy="123825"/>
    <xdr:pic macro="[2]!DesignIconClicked">
      <xdr:nvPicPr>
        <xdr:cNvPr id="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9</xdr:row>
      <xdr:rowOff>0</xdr:rowOff>
    </xdr:from>
    <xdr:ext cx="123825" cy="123825"/>
    <xdr:pic macro="[2]!DesignIconClicked">
      <xdr:nvPicPr>
        <xdr:cNvPr id="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9</xdr:row>
      <xdr:rowOff>0</xdr:rowOff>
    </xdr:from>
    <xdr:ext cx="123825" cy="123825"/>
    <xdr:pic macro="[2]!DesignIconClicked">
      <xdr:nvPicPr>
        <xdr:cNvPr id="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12</xdr:row>
      <xdr:rowOff>0</xdr:rowOff>
    </xdr:from>
    <xdr:ext cx="123825" cy="123825"/>
    <xdr:pic macro="[2]!DesignIconClicked">
      <xdr:nvPicPr>
        <xdr:cNvPr id="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14</xdr:row>
      <xdr:rowOff>0</xdr:rowOff>
    </xdr:from>
    <xdr:ext cx="123825" cy="123825"/>
    <xdr:pic macro="[2]!DesignIconClicked">
      <xdr:nvPicPr>
        <xdr:cNvPr id="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</xdr:row>
      <xdr:rowOff>0</xdr:rowOff>
    </xdr:from>
    <xdr:ext cx="123825" cy="123825"/>
    <xdr:pic macro="[2]!DesignIconClicked">
      <xdr:nvPicPr>
        <xdr:cNvPr id="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16</xdr:row>
      <xdr:rowOff>0</xdr:rowOff>
    </xdr:from>
    <xdr:ext cx="123825" cy="123825"/>
    <xdr:pic macro="[2]!DesignIconClicked">
      <xdr:nvPicPr>
        <xdr:cNvPr id="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12</xdr:row>
      <xdr:rowOff>0</xdr:rowOff>
    </xdr:from>
    <xdr:ext cx="123825" cy="123825"/>
    <xdr:pic macro="[2]!DesignIconClicked">
      <xdr:nvPicPr>
        <xdr:cNvPr id="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11</xdr:row>
      <xdr:rowOff>0</xdr:rowOff>
    </xdr:from>
    <xdr:ext cx="123825" cy="123825"/>
    <xdr:pic macro="[2]!DesignIconClicked">
      <xdr:nvPicPr>
        <xdr:cNvPr id="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13</xdr:row>
      <xdr:rowOff>0</xdr:rowOff>
    </xdr:from>
    <xdr:ext cx="123825" cy="123825"/>
    <xdr:pic macro="[2]!DesignIconClicked">
      <xdr:nvPicPr>
        <xdr:cNvPr id="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</xdr:row>
      <xdr:rowOff>0</xdr:rowOff>
    </xdr:from>
    <xdr:ext cx="123825" cy="123825"/>
    <xdr:pic macro="[2]!DesignIconClicked">
      <xdr:nvPicPr>
        <xdr:cNvPr id="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</xdr:row>
      <xdr:rowOff>0</xdr:rowOff>
    </xdr:from>
    <xdr:ext cx="123825" cy="123825"/>
    <xdr:pic macro="[2]!DesignIconClicked">
      <xdr:nvPicPr>
        <xdr:cNvPr id="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32</xdr:row>
      <xdr:rowOff>9525</xdr:rowOff>
    </xdr:from>
    <xdr:ext cx="123825" cy="123825"/>
    <xdr:pic macro="[2]!DesignIconClicked">
      <xdr:nvPicPr>
        <xdr:cNvPr id="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9</xdr:row>
      <xdr:rowOff>0</xdr:rowOff>
    </xdr:from>
    <xdr:ext cx="123825" cy="123825"/>
    <xdr:pic macro="[2]!DesignIconClicked">
      <xdr:nvPicPr>
        <xdr:cNvPr id="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9</xdr:row>
      <xdr:rowOff>0</xdr:rowOff>
    </xdr:from>
    <xdr:ext cx="123825" cy="123825"/>
    <xdr:pic macro="[2]!DesignIconClicked">
      <xdr:nvPicPr>
        <xdr:cNvPr id="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12</xdr:row>
      <xdr:rowOff>0</xdr:rowOff>
    </xdr:from>
    <xdr:ext cx="123825" cy="123825"/>
    <xdr:pic macro="[2]!DesignIconClicked">
      <xdr:nvPicPr>
        <xdr:cNvPr id="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14</xdr:row>
      <xdr:rowOff>0</xdr:rowOff>
    </xdr:from>
    <xdr:ext cx="123825" cy="123825"/>
    <xdr:pic macro="[2]!DesignIconClicked">
      <xdr:nvPicPr>
        <xdr:cNvPr id="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657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18</xdr:row>
      <xdr:rowOff>0</xdr:rowOff>
    </xdr:from>
    <xdr:ext cx="123825" cy="123825"/>
    <xdr:pic macro="[2]!DesignIconClicked">
      <xdr:nvPicPr>
        <xdr:cNvPr id="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648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16</xdr:row>
      <xdr:rowOff>0</xdr:rowOff>
    </xdr:from>
    <xdr:ext cx="123825" cy="123825"/>
    <xdr:pic macro="[2]!DesignIconClicked">
      <xdr:nvPicPr>
        <xdr:cNvPr id="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415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12</xdr:row>
      <xdr:rowOff>0</xdr:rowOff>
    </xdr:from>
    <xdr:ext cx="123825" cy="123825"/>
    <xdr:pic macro="[2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11</xdr:row>
      <xdr:rowOff>0</xdr:rowOff>
    </xdr:from>
    <xdr:ext cx="123825" cy="123825"/>
    <xdr:pic macro="[2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13</xdr:row>
      <xdr:rowOff>0</xdr:rowOff>
    </xdr:from>
    <xdr:ext cx="123825" cy="123825"/>
    <xdr:pic macro="[2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23</xdr:row>
      <xdr:rowOff>0</xdr:rowOff>
    </xdr:from>
    <xdr:ext cx="123825" cy="123825"/>
    <xdr:pic macro="[2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23</xdr:row>
      <xdr:rowOff>0</xdr:rowOff>
    </xdr:from>
    <xdr:ext cx="123825" cy="123825"/>
    <xdr:pic macro="[2]!DesignIconClicked">
      <xdr:nvPicPr>
        <xdr:cNvPr id="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5886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32</xdr:row>
      <xdr:rowOff>9525</xdr:rowOff>
    </xdr:from>
    <xdr:ext cx="123825" cy="123825"/>
    <xdr:pic macro="[2]!DesignIconClicked">
      <xdr:nvPicPr>
        <xdr:cNvPr id="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8124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0</xdr:colOff>
      <xdr:row>9</xdr:row>
      <xdr:rowOff>0</xdr:rowOff>
    </xdr:from>
    <xdr:ext cx="123825" cy="123825"/>
    <xdr:pic macro="[2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9875" y="2419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2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2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2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2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2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2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2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2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2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2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2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2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2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2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2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2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2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2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2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2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2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2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2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2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2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2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2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2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2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2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2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2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2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2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2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2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2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2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2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2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2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2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2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2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2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2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2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R1/Arbeit/101_Konzernabschluss_IFRS/01_Actual-Forecast/2016%20Q4/06_AStaR%20Tabellen%20Auswertungen/1_GuV/1_Income%20Statement%20Actual%20Q1-4%202016_V.0.1_161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-&gt; Incopy"/>
      <sheetName val="QB_206"/>
      <sheetName val="QB_207"/>
      <sheetName val="QB_324"/>
      <sheetName val="QB_327"/>
      <sheetName val="-&gt; AStaR"/>
      <sheetName val="Income Statement (IS) group"/>
      <sheetName val="Income Statement (IS) group (Q)"/>
      <sheetName val="IS segment reporting"/>
      <sheetName val="IS segment reporting (Q)"/>
      <sheetName val="IS segment reporting (PQ)"/>
      <sheetName val="IS Reinsurance"/>
      <sheetName val="IS Reinsurance (Q)"/>
      <sheetName val="IS ERGO"/>
      <sheetName val="IS ERGO (Q)"/>
      <sheetName val="IS Munich health"/>
      <sheetName val="IS Munich health (Q)"/>
      <sheetName val="ECON ytd"/>
      <sheetName val="Graph"/>
      <sheetName val="ECON Q"/>
      <sheetName val="-&gt; a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2">
          <cell r="B42">
            <v>-42147.82920493</v>
          </cell>
        </row>
      </sheetData>
      <sheetData sheetId="20"/>
      <sheetData sheetId="21">
        <row r="42">
          <cell r="C42">
            <v>-12388.05130653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28515625" defaultRowHeight="10.199999999999999" x14ac:dyDescent="0.2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228"/>
    <pageSetUpPr fitToPage="1"/>
  </sheetPr>
  <dimension ref="A1:W29"/>
  <sheetViews>
    <sheetView showGridLines="0" zoomScale="70" zoomScaleNormal="70" zoomScaleSheetLayoutView="70" workbookViewId="0">
      <selection activeCell="I25" sqref="I25"/>
    </sheetView>
  </sheetViews>
  <sheetFormatPr baseColWidth="10" defaultColWidth="13.28515625" defaultRowHeight="15" x14ac:dyDescent="0.25"/>
  <cols>
    <col min="1" max="1" width="6" style="33" customWidth="1"/>
    <col min="2" max="2" width="64" style="157" customWidth="1"/>
    <col min="3" max="4" width="14.85546875" style="33" customWidth="1"/>
    <col min="5" max="6" width="15.7109375" style="33" customWidth="1"/>
    <col min="7" max="8" width="14.85546875" style="33" customWidth="1"/>
    <col min="9" max="10" width="15.7109375" style="33" customWidth="1"/>
    <col min="11" max="12" width="14.85546875" style="33" customWidth="1"/>
    <col min="13" max="14" width="15.7109375" style="33" customWidth="1"/>
    <col min="15" max="16" width="14.85546875" style="33" customWidth="1"/>
    <col min="17" max="17" width="15.7109375" style="33" customWidth="1"/>
    <col min="18" max="18" width="15.7109375" style="31" customWidth="1"/>
    <col min="19" max="19" width="6.7109375" style="31" customWidth="1"/>
    <col min="20" max="20" width="5.7109375" style="33" customWidth="1"/>
    <col min="21" max="21" width="6.28515625" style="31" customWidth="1"/>
    <col min="22" max="22" width="3.7109375" style="33" customWidth="1"/>
    <col min="23" max="23" width="3.140625" style="33" customWidth="1"/>
    <col min="24" max="16384" width="13.28515625" style="33"/>
  </cols>
  <sheetData>
    <row r="1" spans="1:23" ht="18" customHeight="1" x14ac:dyDescent="0.25">
      <c r="B1" s="33"/>
      <c r="R1" s="223"/>
      <c r="S1" s="131"/>
      <c r="T1" s="232" t="s">
        <v>119</v>
      </c>
      <c r="U1" s="233" t="s">
        <v>69</v>
      </c>
      <c r="V1" s="234" t="s">
        <v>27</v>
      </c>
      <c r="W1" s="131"/>
    </row>
    <row r="2" spans="1:23" ht="15" customHeight="1" x14ac:dyDescent="0.25">
      <c r="A2" s="33" t="s">
        <v>27</v>
      </c>
      <c r="B2" s="33"/>
      <c r="R2" s="223"/>
      <c r="S2" s="131"/>
      <c r="T2" s="232"/>
      <c r="U2" s="233"/>
      <c r="V2" s="234"/>
      <c r="W2" s="131"/>
    </row>
    <row r="3" spans="1:23" s="31" customFormat="1" ht="31.8" x14ac:dyDescent="0.45">
      <c r="A3" s="38" t="s">
        <v>100</v>
      </c>
      <c r="P3" s="46"/>
      <c r="Q3" s="46"/>
      <c r="R3" s="223"/>
      <c r="S3" s="133"/>
      <c r="T3" s="232"/>
      <c r="U3" s="233"/>
      <c r="V3" s="234"/>
      <c r="W3" s="133"/>
    </row>
    <row r="4" spans="1:23" s="42" customFormat="1" ht="28.2" thickBot="1" x14ac:dyDescent="0.5">
      <c r="A4" s="40" t="s">
        <v>119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35"/>
      <c r="T4" s="232"/>
      <c r="U4" s="233"/>
      <c r="V4" s="234"/>
      <c r="W4" s="135"/>
    </row>
    <row r="5" spans="1:23" s="46" customFormat="1" ht="15.6" x14ac:dyDescent="0.3">
      <c r="A5" s="33"/>
      <c r="B5" s="33"/>
      <c r="F5" s="48"/>
      <c r="I5" s="47"/>
      <c r="J5" s="48"/>
      <c r="O5" s="147"/>
      <c r="R5" s="49"/>
      <c r="S5" s="49"/>
      <c r="T5" s="232"/>
      <c r="U5" s="233"/>
      <c r="V5" s="234"/>
    </row>
    <row r="6" spans="1:23" s="46" customFormat="1" ht="15.6" x14ac:dyDescent="0.3">
      <c r="A6" s="137"/>
      <c r="F6" s="48"/>
      <c r="I6" s="47"/>
      <c r="J6" s="48"/>
      <c r="O6" s="147"/>
      <c r="R6" s="49"/>
      <c r="S6" s="49"/>
      <c r="T6" s="232"/>
      <c r="U6" s="233"/>
      <c r="V6" s="234"/>
    </row>
    <row r="7" spans="1:23" s="46" customFormat="1" ht="13.8" x14ac:dyDescent="0.25">
      <c r="B7" s="50"/>
      <c r="O7" s="147"/>
      <c r="R7" s="49"/>
      <c r="S7" s="49"/>
      <c r="T7" s="232"/>
      <c r="U7" s="233"/>
      <c r="V7" s="234"/>
    </row>
    <row r="8" spans="1:23" s="46" customFormat="1" ht="18" thickBot="1" x14ac:dyDescent="0.3">
      <c r="A8" s="107" t="s">
        <v>29</v>
      </c>
      <c r="B8" s="108"/>
      <c r="C8" s="227" t="s">
        <v>72</v>
      </c>
      <c r="D8" s="227"/>
      <c r="E8" s="227"/>
      <c r="F8" s="227"/>
      <c r="G8" s="227" t="s">
        <v>73</v>
      </c>
      <c r="H8" s="227"/>
      <c r="I8" s="227"/>
      <c r="J8" s="227"/>
      <c r="K8" s="227" t="s">
        <v>74</v>
      </c>
      <c r="L8" s="227"/>
      <c r="M8" s="227"/>
      <c r="N8" s="227"/>
      <c r="O8" s="227" t="s">
        <v>95</v>
      </c>
      <c r="P8" s="227"/>
      <c r="Q8" s="227"/>
      <c r="R8" s="227"/>
      <c r="S8" s="159"/>
      <c r="T8" s="232"/>
      <c r="U8" s="233"/>
      <c r="V8" s="234"/>
    </row>
    <row r="9" spans="1:23" s="46" customFormat="1" ht="45" customHeight="1" x14ac:dyDescent="0.3">
      <c r="A9" s="54"/>
      <c r="B9" s="55"/>
      <c r="C9" s="160" t="s">
        <v>113</v>
      </c>
      <c r="D9" s="161" t="s">
        <v>114</v>
      </c>
      <c r="E9" s="161" t="s">
        <v>30</v>
      </c>
      <c r="F9" s="162" t="s">
        <v>31</v>
      </c>
      <c r="G9" s="160" t="s">
        <v>113</v>
      </c>
      <c r="H9" s="161" t="s">
        <v>114</v>
      </c>
      <c r="I9" s="161" t="s">
        <v>30</v>
      </c>
      <c r="J9" s="162" t="s">
        <v>31</v>
      </c>
      <c r="K9" s="160" t="s">
        <v>113</v>
      </c>
      <c r="L9" s="161" t="s">
        <v>114</v>
      </c>
      <c r="M9" s="161" t="s">
        <v>30</v>
      </c>
      <c r="N9" s="162" t="s">
        <v>31</v>
      </c>
      <c r="O9" s="160" t="s">
        <v>113</v>
      </c>
      <c r="P9" s="161" t="s">
        <v>114</v>
      </c>
      <c r="Q9" s="161" t="s">
        <v>30</v>
      </c>
      <c r="R9" s="162" t="s">
        <v>31</v>
      </c>
      <c r="S9" s="163"/>
      <c r="T9" s="232"/>
      <c r="U9" s="233"/>
      <c r="V9" s="49"/>
    </row>
    <row r="10" spans="1:23" s="49" customFormat="1" ht="27" customHeight="1" x14ac:dyDescent="0.25">
      <c r="A10" s="54" t="s">
        <v>32</v>
      </c>
      <c r="B10" s="55"/>
      <c r="C10" s="142">
        <v>6864.5797492000002</v>
      </c>
      <c r="D10" s="143">
        <v>6822.8444758699998</v>
      </c>
      <c r="E10" s="143">
        <v>41.735273330000382</v>
      </c>
      <c r="F10" s="59">
        <v>0.61169902784100316</v>
      </c>
      <c r="G10" s="142">
        <v>2618.7142917900001</v>
      </c>
      <c r="H10" s="143">
        <v>2565.8317008899999</v>
      </c>
      <c r="I10" s="143">
        <v>52.882590900000196</v>
      </c>
      <c r="J10" s="59">
        <v>2.0610311612276448</v>
      </c>
      <c r="K10" s="142">
        <v>3750.39551557</v>
      </c>
      <c r="L10" s="143">
        <v>3768.0105985</v>
      </c>
      <c r="M10" s="143">
        <v>-17.615082929999971</v>
      </c>
      <c r="N10" s="59">
        <v>-0.46749027025062839</v>
      </c>
      <c r="O10" s="142">
        <v>13233.689556560001</v>
      </c>
      <c r="P10" s="143">
        <v>13156.686775260001</v>
      </c>
      <c r="Q10" s="143">
        <v>77.002781299999697</v>
      </c>
      <c r="R10" s="59">
        <v>0.58527486908631654</v>
      </c>
      <c r="S10" s="164"/>
      <c r="T10" s="232"/>
      <c r="U10" s="233"/>
      <c r="V10" s="60"/>
    </row>
    <row r="11" spans="1:23" s="46" customFormat="1" ht="27" customHeight="1" x14ac:dyDescent="0.25">
      <c r="A11" s="62" t="s">
        <v>6</v>
      </c>
      <c r="B11" s="62" t="s">
        <v>76</v>
      </c>
      <c r="C11" s="117">
        <v>6830.6889470200003</v>
      </c>
      <c r="D11" s="145">
        <v>6794.55933577</v>
      </c>
      <c r="E11" s="145">
        <v>36.12961125000038</v>
      </c>
      <c r="F11" s="59">
        <v>0.53174325904839503</v>
      </c>
      <c r="G11" s="117">
        <v>2373.2440637</v>
      </c>
      <c r="H11" s="145">
        <v>2357.7611408500002</v>
      </c>
      <c r="I11" s="145">
        <v>15.482922849999795</v>
      </c>
      <c r="J11" s="59">
        <v>0.65667902408545176</v>
      </c>
      <c r="K11" s="117">
        <v>3412.8135912399998</v>
      </c>
      <c r="L11" s="145">
        <v>3489.19834859</v>
      </c>
      <c r="M11" s="145">
        <v>-76.3847573500002</v>
      </c>
      <c r="N11" s="59">
        <v>-2.1891778488565321</v>
      </c>
      <c r="O11" s="117">
        <v>12616.74660196</v>
      </c>
      <c r="P11" s="145">
        <v>12641.51882521</v>
      </c>
      <c r="Q11" s="145">
        <v>-24.772223250000025</v>
      </c>
      <c r="R11" s="59">
        <v>-0.19595923237165697</v>
      </c>
      <c r="S11" s="164"/>
      <c r="T11" s="232"/>
      <c r="U11" s="233"/>
      <c r="V11" s="109"/>
    </row>
    <row r="12" spans="1:23" s="46" customFormat="1" ht="27" customHeight="1" x14ac:dyDescent="0.25">
      <c r="A12" s="119" t="s">
        <v>7</v>
      </c>
      <c r="B12" s="120" t="s">
        <v>105</v>
      </c>
      <c r="C12" s="117">
        <v>3164.1878137600002</v>
      </c>
      <c r="D12" s="145">
        <v>3314.4869585599999</v>
      </c>
      <c r="E12" s="145">
        <v>-150.29914479999979</v>
      </c>
      <c r="F12" s="59">
        <v>-4.5346126468181431</v>
      </c>
      <c r="G12" s="117">
        <v>56.693987399999997</v>
      </c>
      <c r="H12" s="145">
        <v>55.33138975</v>
      </c>
      <c r="I12" s="145">
        <v>1.3625976499999979</v>
      </c>
      <c r="J12" s="59">
        <v>2.4626123727535649</v>
      </c>
      <c r="K12" s="117">
        <v>332.97530849999998</v>
      </c>
      <c r="L12" s="145">
        <v>311.60714009999998</v>
      </c>
      <c r="M12" s="145">
        <v>21.368168400000002</v>
      </c>
      <c r="N12" s="59">
        <v>6.8574065386122403</v>
      </c>
      <c r="O12" s="117">
        <v>3553.8571096599999</v>
      </c>
      <c r="P12" s="145">
        <v>3681.4254884100001</v>
      </c>
      <c r="Q12" s="145">
        <v>-127.56837875000019</v>
      </c>
      <c r="R12" s="59">
        <v>-3.4651897519484143</v>
      </c>
      <c r="S12" s="164"/>
      <c r="T12" s="232"/>
      <c r="U12" s="233"/>
      <c r="V12" s="109"/>
    </row>
    <row r="13" spans="1:23" s="46" customFormat="1" ht="27" customHeight="1" x14ac:dyDescent="0.25">
      <c r="A13" s="62" t="s">
        <v>8</v>
      </c>
      <c r="B13" s="120" t="s">
        <v>37</v>
      </c>
      <c r="C13" s="117">
        <v>-8703.9218624200003</v>
      </c>
      <c r="D13" s="145">
        <v>-8859.7731510699996</v>
      </c>
      <c r="E13" s="145">
        <v>155.85128864999933</v>
      </c>
      <c r="F13" s="59">
        <v>1.7590889291694458</v>
      </c>
      <c r="G13" s="117">
        <v>-1519.16020415</v>
      </c>
      <c r="H13" s="145">
        <v>-1471.6683619800001</v>
      </c>
      <c r="I13" s="145">
        <v>-47.491842169999927</v>
      </c>
      <c r="J13" s="59">
        <v>-3.2270750256602541</v>
      </c>
      <c r="K13" s="117">
        <v>-2605.6541497200001</v>
      </c>
      <c r="L13" s="145">
        <v>-2691.3261530899999</v>
      </c>
      <c r="M13" s="145">
        <v>85.672003369999857</v>
      </c>
      <c r="N13" s="59">
        <v>3.1832635101337319</v>
      </c>
      <c r="O13" s="117">
        <v>-12828.736216290001</v>
      </c>
      <c r="P13" s="145">
        <v>-13022.76766614</v>
      </c>
      <c r="Q13" s="145">
        <v>194.03144984999926</v>
      </c>
      <c r="R13" s="59">
        <v>1.4899401941608235</v>
      </c>
      <c r="S13" s="164"/>
      <c r="T13" s="232"/>
      <c r="U13" s="233"/>
      <c r="V13" s="109"/>
    </row>
    <row r="14" spans="1:23" s="46" customFormat="1" ht="27" customHeight="1" x14ac:dyDescent="0.25">
      <c r="A14" s="119" t="s">
        <v>9</v>
      </c>
      <c r="B14" s="122" t="s">
        <v>77</v>
      </c>
      <c r="C14" s="117">
        <v>-974.96399895000002</v>
      </c>
      <c r="D14" s="145">
        <v>-1042.0160836499999</v>
      </c>
      <c r="E14" s="145">
        <v>67.052084699999909</v>
      </c>
      <c r="F14" s="59">
        <v>6.4348416259687848</v>
      </c>
      <c r="G14" s="117">
        <v>-788.49768628000004</v>
      </c>
      <c r="H14" s="145">
        <v>-817.83437921999996</v>
      </c>
      <c r="I14" s="145">
        <v>29.336692939999921</v>
      </c>
      <c r="J14" s="59">
        <v>3.5871190653515268</v>
      </c>
      <c r="K14" s="117">
        <v>-1019.61271364</v>
      </c>
      <c r="L14" s="145">
        <v>-1095.6531352699999</v>
      </c>
      <c r="M14" s="145">
        <v>76.040421629999855</v>
      </c>
      <c r="N14" s="59">
        <v>6.940191122737156</v>
      </c>
      <c r="O14" s="117">
        <v>-2783.0743988700001</v>
      </c>
      <c r="P14" s="145">
        <v>-2955.5035981399997</v>
      </c>
      <c r="Q14" s="145">
        <v>172.42919926999957</v>
      </c>
      <c r="R14" s="59">
        <v>5.8341732142879206</v>
      </c>
      <c r="S14" s="164"/>
      <c r="T14" s="232"/>
      <c r="U14" s="233"/>
      <c r="V14" s="109"/>
    </row>
    <row r="15" spans="1:23" s="147" customFormat="1" ht="27" customHeight="1" x14ac:dyDescent="0.25">
      <c r="A15" s="123" t="s">
        <v>10</v>
      </c>
      <c r="B15" s="124" t="s">
        <v>40</v>
      </c>
      <c r="C15" s="117">
        <v>315.99089941</v>
      </c>
      <c r="D15" s="146">
        <v>207.25705961</v>
      </c>
      <c r="E15" s="146">
        <v>108.7338398</v>
      </c>
      <c r="F15" s="68">
        <v>52.463274353407684</v>
      </c>
      <c r="G15" s="117">
        <v>122.28016067</v>
      </c>
      <c r="H15" s="146">
        <v>123.5897894</v>
      </c>
      <c r="I15" s="146">
        <v>-1.30962873</v>
      </c>
      <c r="J15" s="68">
        <v>-1.0596577082604852</v>
      </c>
      <c r="K15" s="117">
        <v>120.52203638</v>
      </c>
      <c r="L15" s="146">
        <v>13.826200330000001</v>
      </c>
      <c r="M15" s="146">
        <v>106.69583605</v>
      </c>
      <c r="N15" s="68">
        <v>771.69311526965259</v>
      </c>
      <c r="O15" s="117">
        <v>558.79309646000002</v>
      </c>
      <c r="P15" s="146">
        <v>344.67304934000003</v>
      </c>
      <c r="Q15" s="146">
        <v>214.12004711999998</v>
      </c>
      <c r="R15" s="68">
        <v>62.122654361868292</v>
      </c>
      <c r="S15" s="165"/>
      <c r="T15" s="232"/>
      <c r="U15" s="233"/>
      <c r="V15" s="126"/>
    </row>
    <row r="16" spans="1:23" s="46" customFormat="1" ht="27" customHeight="1" x14ac:dyDescent="0.25">
      <c r="A16" s="119" t="s">
        <v>11</v>
      </c>
      <c r="B16" s="62" t="s">
        <v>41</v>
      </c>
      <c r="C16" s="117">
        <v>3130.2616242700001</v>
      </c>
      <c r="D16" s="145">
        <v>3698.4354941299998</v>
      </c>
      <c r="E16" s="145">
        <v>-568.17386985999974</v>
      </c>
      <c r="F16" s="59">
        <v>-15.362546427044119</v>
      </c>
      <c r="G16" s="117">
        <v>136.75311217999999</v>
      </c>
      <c r="H16" s="145">
        <v>31.294949840000001</v>
      </c>
      <c r="I16" s="145">
        <v>105.45816233999999</v>
      </c>
      <c r="J16" s="59">
        <v>336.98140715728971</v>
      </c>
      <c r="K16" s="117">
        <v>264.31528900000001</v>
      </c>
      <c r="L16" s="145">
        <v>438.39361294000003</v>
      </c>
      <c r="M16" s="145">
        <v>-174.07832394000002</v>
      </c>
      <c r="N16" s="59">
        <v>-39.70822539420184</v>
      </c>
      <c r="O16" s="117">
        <v>3531.33002545</v>
      </c>
      <c r="P16" s="145">
        <v>4168.12405691</v>
      </c>
      <c r="Q16" s="145">
        <v>-636.79403146000004</v>
      </c>
      <c r="R16" s="59">
        <v>-15.277713013467295</v>
      </c>
      <c r="S16" s="164"/>
      <c r="T16" s="232"/>
      <c r="U16" s="233"/>
      <c r="V16" s="109"/>
    </row>
    <row r="17" spans="1:23" s="46" customFormat="1" ht="27" customHeight="1" x14ac:dyDescent="0.25">
      <c r="A17" s="119" t="s">
        <v>12</v>
      </c>
      <c r="B17" s="120" t="s">
        <v>94</v>
      </c>
      <c r="C17" s="117">
        <v>215.09914653000001</v>
      </c>
      <c r="D17" s="145">
        <v>-12.802154099999999</v>
      </c>
      <c r="E17" s="145">
        <v>227.90130063000001</v>
      </c>
      <c r="F17" s="59" t="s">
        <v>118</v>
      </c>
      <c r="G17" s="117">
        <v>0</v>
      </c>
      <c r="H17" s="145">
        <v>0</v>
      </c>
      <c r="I17" s="145">
        <v>0</v>
      </c>
      <c r="J17" s="59" t="s">
        <v>118</v>
      </c>
      <c r="K17" s="117">
        <v>147.75527733999999</v>
      </c>
      <c r="L17" s="145">
        <v>36.111086040000004</v>
      </c>
      <c r="M17" s="145">
        <v>111.64419129999999</v>
      </c>
      <c r="N17" s="59">
        <v>309.16874440257067</v>
      </c>
      <c r="O17" s="117">
        <v>362.85442387000001</v>
      </c>
      <c r="P17" s="145">
        <v>23.308931940000004</v>
      </c>
      <c r="Q17" s="145">
        <v>339.54549193000003</v>
      </c>
      <c r="R17" s="59" t="s">
        <v>123</v>
      </c>
      <c r="S17" s="164"/>
      <c r="T17" s="232"/>
      <c r="U17" s="233"/>
      <c r="V17" s="109"/>
    </row>
    <row r="18" spans="1:23" s="46" customFormat="1" ht="27" customHeight="1" x14ac:dyDescent="0.25">
      <c r="A18" s="119" t="s">
        <v>13</v>
      </c>
      <c r="B18" s="120" t="s">
        <v>78</v>
      </c>
      <c r="C18" s="117">
        <v>-34.734407339999997</v>
      </c>
      <c r="D18" s="145">
        <v>-39.830899240000001</v>
      </c>
      <c r="E18" s="145">
        <v>5.0964919000000037</v>
      </c>
      <c r="F18" s="59">
        <v>12.795322217786826</v>
      </c>
      <c r="G18" s="117">
        <v>-6.7408469899999996</v>
      </c>
      <c r="H18" s="145">
        <v>-13.38460136</v>
      </c>
      <c r="I18" s="145">
        <v>6.6437543699999999</v>
      </c>
      <c r="J18" s="59">
        <v>49.637297303862326</v>
      </c>
      <c r="K18" s="117">
        <v>-31.380913209999999</v>
      </c>
      <c r="L18" s="145">
        <v>-6.8221915099999997</v>
      </c>
      <c r="M18" s="145">
        <v>-24.5587217</v>
      </c>
      <c r="N18" s="59">
        <v>-359.98288327147827</v>
      </c>
      <c r="O18" s="117">
        <v>-72.856167540000001</v>
      </c>
      <c r="P18" s="145">
        <v>-60.037692109999995</v>
      </c>
      <c r="Q18" s="145">
        <v>-12.818475430000007</v>
      </c>
      <c r="R18" s="59">
        <v>-21.350713159516896</v>
      </c>
      <c r="S18" s="164"/>
      <c r="T18" s="232"/>
      <c r="U18" s="233"/>
      <c r="V18" s="109"/>
    </row>
    <row r="19" spans="1:23" s="46" customFormat="1" ht="27" customHeight="1" x14ac:dyDescent="0.25">
      <c r="A19" s="148" t="s">
        <v>14</v>
      </c>
      <c r="B19" s="128" t="s">
        <v>106</v>
      </c>
      <c r="C19" s="117">
        <v>-3164.1878137600002</v>
      </c>
      <c r="D19" s="145">
        <v>-3314.4869585599999</v>
      </c>
      <c r="E19" s="146">
        <v>150.29914479999979</v>
      </c>
      <c r="F19" s="59">
        <v>4.5346126468181431</v>
      </c>
      <c r="G19" s="117">
        <v>-56.693987399999997</v>
      </c>
      <c r="H19" s="145">
        <v>-55.33138975</v>
      </c>
      <c r="I19" s="146">
        <v>-1.3625976499999979</v>
      </c>
      <c r="J19" s="59">
        <v>-2.4626123727535649</v>
      </c>
      <c r="K19" s="117">
        <v>-332.97530849999998</v>
      </c>
      <c r="L19" s="145">
        <v>-311.60714009999998</v>
      </c>
      <c r="M19" s="146">
        <v>-21.368168400000002</v>
      </c>
      <c r="N19" s="59">
        <v>-6.8574065386122403</v>
      </c>
      <c r="O19" s="117">
        <v>-3553.8571096599999</v>
      </c>
      <c r="P19" s="146">
        <v>-3681.4254884100001</v>
      </c>
      <c r="Q19" s="146">
        <v>127.56837875000019</v>
      </c>
      <c r="R19" s="59">
        <v>3.4651897519484143</v>
      </c>
      <c r="S19" s="164"/>
      <c r="T19" s="232"/>
      <c r="U19" s="233"/>
      <c r="V19" s="109"/>
    </row>
    <row r="20" spans="1:23" s="147" customFormat="1" ht="27" customHeight="1" x14ac:dyDescent="0.25">
      <c r="A20" s="123" t="s">
        <v>15</v>
      </c>
      <c r="B20" s="124" t="s">
        <v>47</v>
      </c>
      <c r="C20" s="117">
        <v>146.43854970000001</v>
      </c>
      <c r="D20" s="146">
        <v>331.31548222999999</v>
      </c>
      <c r="E20" s="146">
        <v>-184.87693252999998</v>
      </c>
      <c r="F20" s="68">
        <v>-55.800873320389535</v>
      </c>
      <c r="G20" s="117">
        <v>73.318277789999996</v>
      </c>
      <c r="H20" s="146">
        <v>-37.421041270000003</v>
      </c>
      <c r="I20" s="146">
        <v>110.73931906</v>
      </c>
      <c r="J20" s="68" t="s">
        <v>118</v>
      </c>
      <c r="K20" s="117">
        <v>47.714344629999999</v>
      </c>
      <c r="L20" s="146">
        <v>156.07536737000001</v>
      </c>
      <c r="M20" s="146">
        <v>-108.36102274000001</v>
      </c>
      <c r="N20" s="68">
        <v>-69.428651404749857</v>
      </c>
      <c r="O20" s="117">
        <v>267.47117212000001</v>
      </c>
      <c r="P20" s="146">
        <v>449.96980832999998</v>
      </c>
      <c r="Q20" s="146">
        <v>-182.49863620999997</v>
      </c>
      <c r="R20" s="68">
        <v>-40.557973631012743</v>
      </c>
      <c r="S20" s="165"/>
      <c r="T20" s="232"/>
      <c r="U20" s="233"/>
      <c r="V20" s="71"/>
    </row>
    <row r="21" spans="1:23" s="147" customFormat="1" ht="27" customHeight="1" x14ac:dyDescent="0.25">
      <c r="A21" s="149" t="s">
        <v>16</v>
      </c>
      <c r="B21" s="150" t="s">
        <v>48</v>
      </c>
      <c r="C21" s="117">
        <v>462.42944911000001</v>
      </c>
      <c r="D21" s="146">
        <v>538.57254183999999</v>
      </c>
      <c r="E21" s="146">
        <v>-76.143092729999978</v>
      </c>
      <c r="F21" s="68">
        <v>-14.137945553232584</v>
      </c>
      <c r="G21" s="117">
        <v>195.59843846000001</v>
      </c>
      <c r="H21" s="146">
        <v>86.168748129999997</v>
      </c>
      <c r="I21" s="146">
        <v>109.42969033000001</v>
      </c>
      <c r="J21" s="68">
        <v>126.99463866517706</v>
      </c>
      <c r="K21" s="117">
        <v>168.23638101</v>
      </c>
      <c r="L21" s="146">
        <v>169.90156769999999</v>
      </c>
      <c r="M21" s="146">
        <v>-1.6651866899999845</v>
      </c>
      <c r="N21" s="68">
        <v>-0.9800890671828596</v>
      </c>
      <c r="O21" s="117">
        <v>826.26426858000013</v>
      </c>
      <c r="P21" s="146">
        <v>794.64285767000001</v>
      </c>
      <c r="Q21" s="146">
        <v>31.621410910000122</v>
      </c>
      <c r="R21" s="68">
        <v>3.9793236174950799</v>
      </c>
      <c r="S21" s="165"/>
      <c r="T21" s="232"/>
      <c r="U21" s="233"/>
      <c r="V21" s="71"/>
    </row>
    <row r="22" spans="1:23" s="109" customFormat="1" ht="27" customHeight="1" x14ac:dyDescent="0.25">
      <c r="A22" s="119" t="s">
        <v>17</v>
      </c>
      <c r="B22" s="122" t="s">
        <v>103</v>
      </c>
      <c r="C22" s="117">
        <v>-292.12238694000001</v>
      </c>
      <c r="D22" s="145">
        <v>-401.09928729000001</v>
      </c>
      <c r="E22" s="145">
        <v>108.97690034999999</v>
      </c>
      <c r="F22" s="59">
        <v>27.169557215196015</v>
      </c>
      <c r="G22" s="117">
        <v>-121.92463850999999</v>
      </c>
      <c r="H22" s="145">
        <v>-198.99671237000001</v>
      </c>
      <c r="I22" s="145">
        <v>77.072073860000017</v>
      </c>
      <c r="J22" s="59">
        <v>38.73032521095012</v>
      </c>
      <c r="K22" s="117">
        <v>-105.6097238</v>
      </c>
      <c r="L22" s="145">
        <v>-143.01224354999999</v>
      </c>
      <c r="M22" s="145">
        <v>37.402519749999996</v>
      </c>
      <c r="N22" s="59">
        <v>26.153368985448655</v>
      </c>
      <c r="O22" s="117">
        <v>-519.65674924999996</v>
      </c>
      <c r="P22" s="145">
        <v>-743.10824320999996</v>
      </c>
      <c r="Q22" s="145">
        <v>223.45149395999999</v>
      </c>
      <c r="R22" s="59">
        <v>30.069844602282704</v>
      </c>
      <c r="S22" s="164"/>
      <c r="T22" s="232"/>
      <c r="U22" s="233"/>
      <c r="V22" s="60"/>
    </row>
    <row r="23" spans="1:23" s="147" customFormat="1" ht="27" customHeight="1" x14ac:dyDescent="0.25">
      <c r="A23" s="123" t="s">
        <v>18</v>
      </c>
      <c r="B23" s="124" t="s">
        <v>52</v>
      </c>
      <c r="C23" s="117">
        <v>-61.123996300000002</v>
      </c>
      <c r="D23" s="146">
        <v>-118.23478204</v>
      </c>
      <c r="E23" s="146">
        <v>57.110785739999997</v>
      </c>
      <c r="F23" s="68">
        <v>48.302863805913603</v>
      </c>
      <c r="G23" s="117">
        <v>-10.24450423</v>
      </c>
      <c r="H23" s="146">
        <v>30.051599159999999</v>
      </c>
      <c r="I23" s="146">
        <v>-40.296103389999999</v>
      </c>
      <c r="J23" s="68" t="s">
        <v>118</v>
      </c>
      <c r="K23" s="117">
        <v>-11.04383318</v>
      </c>
      <c r="L23" s="146">
        <v>-12.23394811</v>
      </c>
      <c r="M23" s="146">
        <v>1.19011493</v>
      </c>
      <c r="N23" s="68">
        <v>9.7279710466256013</v>
      </c>
      <c r="O23" s="117">
        <v>-82.412333710000013</v>
      </c>
      <c r="P23" s="146">
        <v>-100.41713099</v>
      </c>
      <c r="Q23" s="146">
        <v>18.004797279999991</v>
      </c>
      <c r="R23" s="68">
        <v>17.930005669842323</v>
      </c>
      <c r="S23" s="165"/>
      <c r="T23" s="232"/>
      <c r="U23" s="233"/>
      <c r="V23" s="126"/>
    </row>
    <row r="24" spans="1:23" s="147" customFormat="1" ht="27" customHeight="1" x14ac:dyDescent="0.25">
      <c r="A24" s="151" t="s">
        <v>19</v>
      </c>
      <c r="B24" s="151" t="s">
        <v>53</v>
      </c>
      <c r="C24" s="117">
        <v>109.18306586999999</v>
      </c>
      <c r="D24" s="146">
        <v>19.238472510000001</v>
      </c>
      <c r="E24" s="146">
        <v>89.944593359999999</v>
      </c>
      <c r="F24" s="68">
        <v>467.52460889630163</v>
      </c>
      <c r="G24" s="117">
        <v>63.429295719999999</v>
      </c>
      <c r="H24" s="146">
        <v>-82.771178019999994</v>
      </c>
      <c r="I24" s="146">
        <v>146.20047374000001</v>
      </c>
      <c r="J24" s="68" t="s">
        <v>118</v>
      </c>
      <c r="K24" s="117">
        <v>51.582824029999998</v>
      </c>
      <c r="L24" s="146">
        <v>14.65537604</v>
      </c>
      <c r="M24" s="146">
        <v>36.927447989999997</v>
      </c>
      <c r="N24" s="68">
        <v>251.97202643733729</v>
      </c>
      <c r="O24" s="117">
        <v>224.19518561999996</v>
      </c>
      <c r="P24" s="146">
        <v>-48.877329469999992</v>
      </c>
      <c r="Q24" s="146">
        <v>273.07251508999997</v>
      </c>
      <c r="R24" s="68" t="s">
        <v>118</v>
      </c>
      <c r="S24" s="165"/>
      <c r="T24" s="232"/>
      <c r="U24" s="233"/>
      <c r="V24" s="126"/>
    </row>
    <row r="25" spans="1:23" x14ac:dyDescent="0.25">
      <c r="A25" s="152"/>
      <c r="B25" s="152"/>
      <c r="C25" s="129"/>
      <c r="D25" s="129"/>
      <c r="E25" s="46"/>
      <c r="F25" s="46"/>
      <c r="T25" s="232"/>
      <c r="U25" s="233"/>
      <c r="W25" s="46"/>
    </row>
    <row r="26" spans="1:23" x14ac:dyDescent="0.25">
      <c r="A26" s="175" t="s">
        <v>102</v>
      </c>
      <c r="B26" s="33"/>
      <c r="T26" s="232"/>
      <c r="U26" s="233"/>
      <c r="W26" s="46"/>
    </row>
    <row r="27" spans="1:23" x14ac:dyDescent="0.25">
      <c r="A27" s="130" t="s">
        <v>104</v>
      </c>
      <c r="B27" s="46"/>
      <c r="W27" s="46"/>
    </row>
    <row r="28" spans="1:23" x14ac:dyDescent="0.25">
      <c r="A28" s="46"/>
      <c r="B28" s="46"/>
      <c r="W28" s="46"/>
    </row>
    <row r="29" spans="1:23" x14ac:dyDescent="0.25">
      <c r="A29" s="46"/>
      <c r="B29" s="46"/>
      <c r="W29" s="46"/>
    </row>
  </sheetData>
  <mergeCells count="7">
    <mergeCell ref="T1:T26"/>
    <mergeCell ref="U1:U26"/>
    <mergeCell ref="V1:V8"/>
    <mergeCell ref="C8:F8"/>
    <mergeCell ref="G8:J8"/>
    <mergeCell ref="K8:N8"/>
    <mergeCell ref="O8:R8"/>
  </mergeCells>
  <pageMargins left="0.6692913385826772" right="0.39370078740157483" top="0.39370078740157483" bottom="0.78740157480314965" header="0.19685039370078741" footer="0.31496062992125984"/>
  <pageSetup paperSize="9" scale="51" orientation="landscape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228"/>
    <pageSetUpPr fitToPage="1"/>
  </sheetPr>
  <dimension ref="A1:W29"/>
  <sheetViews>
    <sheetView showGridLines="0" tabSelected="1" zoomScale="70" zoomScaleNormal="70" zoomScaleSheetLayoutView="70" workbookViewId="0">
      <selection activeCell="K14" sqref="K14"/>
    </sheetView>
  </sheetViews>
  <sheetFormatPr baseColWidth="10" defaultColWidth="13.28515625" defaultRowHeight="15" x14ac:dyDescent="0.25"/>
  <cols>
    <col min="1" max="1" width="6" style="33" customWidth="1"/>
    <col min="2" max="2" width="64" style="157" customWidth="1"/>
    <col min="3" max="4" width="13.7109375" style="33" customWidth="1"/>
    <col min="5" max="6" width="15.7109375" style="33" customWidth="1"/>
    <col min="7" max="8" width="13.7109375" style="33" customWidth="1"/>
    <col min="9" max="10" width="15.7109375" style="33" customWidth="1"/>
    <col min="11" max="12" width="13.7109375" style="33" customWidth="1"/>
    <col min="13" max="14" width="15.7109375" style="33" customWidth="1"/>
    <col min="15" max="16" width="13.7109375" style="33" customWidth="1"/>
    <col min="17" max="17" width="15.7109375" style="33" customWidth="1"/>
    <col min="18" max="18" width="15.7109375" style="31" customWidth="1"/>
    <col min="19" max="19" width="6.7109375" style="31" customWidth="1"/>
    <col min="20" max="20" width="5.7109375" style="33" customWidth="1"/>
    <col min="21" max="21" width="6.28515625" style="31" customWidth="1"/>
    <col min="22" max="22" width="3.7109375" style="33" customWidth="1"/>
    <col min="23" max="23" width="3.140625" style="33" customWidth="1"/>
    <col min="24" max="16384" width="13.28515625" style="33"/>
  </cols>
  <sheetData>
    <row r="1" spans="1:23" ht="18" customHeight="1" x14ac:dyDescent="0.25">
      <c r="B1" s="33"/>
      <c r="R1" s="223"/>
      <c r="S1" s="131"/>
      <c r="T1" s="232" t="s">
        <v>120</v>
      </c>
      <c r="U1" s="233" t="s">
        <v>69</v>
      </c>
      <c r="V1" s="234" t="s">
        <v>27</v>
      </c>
      <c r="W1" s="131"/>
    </row>
    <row r="2" spans="1:23" ht="15" customHeight="1" x14ac:dyDescent="0.25">
      <c r="A2" s="33" t="s">
        <v>27</v>
      </c>
      <c r="B2" s="33"/>
      <c r="R2" s="223"/>
      <c r="S2" s="131"/>
      <c r="T2" s="232"/>
      <c r="U2" s="233"/>
      <c r="V2" s="234"/>
      <c r="W2" s="131"/>
    </row>
    <row r="3" spans="1:23" s="31" customFormat="1" ht="31.8" x14ac:dyDescent="0.45">
      <c r="A3" s="38" t="s">
        <v>100</v>
      </c>
      <c r="P3" s="46"/>
      <c r="Q3" s="46"/>
      <c r="R3" s="223"/>
      <c r="S3" s="133"/>
      <c r="T3" s="232"/>
      <c r="U3" s="233"/>
      <c r="V3" s="234"/>
      <c r="W3" s="133"/>
    </row>
    <row r="4" spans="1:23" s="42" customFormat="1" ht="28.2" thickBot="1" x14ac:dyDescent="0.5">
      <c r="A4" s="40" t="s">
        <v>120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35"/>
      <c r="T4" s="232"/>
      <c r="U4" s="233"/>
      <c r="V4" s="234"/>
      <c r="W4" s="135"/>
    </row>
    <row r="5" spans="1:23" s="46" customFormat="1" ht="15.6" x14ac:dyDescent="0.3">
      <c r="A5" s="33"/>
      <c r="B5" s="33"/>
      <c r="F5" s="48"/>
      <c r="I5" s="47"/>
      <c r="J5" s="48"/>
      <c r="O5" s="147"/>
      <c r="R5" s="49"/>
      <c r="S5" s="49"/>
      <c r="T5" s="232"/>
      <c r="U5" s="233"/>
      <c r="V5" s="234"/>
    </row>
    <row r="6" spans="1:23" s="46" customFormat="1" ht="15.6" x14ac:dyDescent="0.3">
      <c r="A6" s="137"/>
      <c r="F6" s="48"/>
      <c r="I6" s="47"/>
      <c r="J6" s="48"/>
      <c r="O6" s="147"/>
      <c r="R6" s="49"/>
      <c r="S6" s="49"/>
      <c r="T6" s="232"/>
      <c r="U6" s="233"/>
      <c r="V6" s="234"/>
    </row>
    <row r="7" spans="1:23" s="46" customFormat="1" ht="13.8" x14ac:dyDescent="0.25">
      <c r="B7" s="50"/>
      <c r="O7" s="147"/>
      <c r="R7" s="49"/>
      <c r="S7" s="49"/>
      <c r="T7" s="232"/>
      <c r="U7" s="233"/>
      <c r="V7" s="234"/>
    </row>
    <row r="8" spans="1:23" s="46" customFormat="1" ht="18" thickBot="1" x14ac:dyDescent="0.3">
      <c r="A8" s="107" t="s">
        <v>29</v>
      </c>
      <c r="B8" s="108"/>
      <c r="C8" s="227" t="s">
        <v>72</v>
      </c>
      <c r="D8" s="227"/>
      <c r="E8" s="227"/>
      <c r="F8" s="227"/>
      <c r="G8" s="227" t="s">
        <v>73</v>
      </c>
      <c r="H8" s="227"/>
      <c r="I8" s="227"/>
      <c r="J8" s="227"/>
      <c r="K8" s="227" t="s">
        <v>74</v>
      </c>
      <c r="L8" s="227"/>
      <c r="M8" s="227"/>
      <c r="N8" s="227"/>
      <c r="O8" s="227" t="s">
        <v>95</v>
      </c>
      <c r="P8" s="227"/>
      <c r="Q8" s="227"/>
      <c r="R8" s="227"/>
      <c r="S8" s="159"/>
      <c r="T8" s="232"/>
      <c r="U8" s="233"/>
      <c r="V8" s="234"/>
    </row>
    <row r="9" spans="1:23" s="46" customFormat="1" ht="45" customHeight="1" x14ac:dyDescent="0.3">
      <c r="A9" s="54"/>
      <c r="B9" s="55"/>
      <c r="C9" s="160" t="s">
        <v>115</v>
      </c>
      <c r="D9" s="161" t="s">
        <v>116</v>
      </c>
      <c r="E9" s="161" t="s">
        <v>30</v>
      </c>
      <c r="F9" s="162" t="s">
        <v>31</v>
      </c>
      <c r="G9" s="160" t="s">
        <v>115</v>
      </c>
      <c r="H9" s="161" t="s">
        <v>116</v>
      </c>
      <c r="I9" s="161" t="s">
        <v>30</v>
      </c>
      <c r="J9" s="162" t="s">
        <v>31</v>
      </c>
      <c r="K9" s="160" t="s">
        <v>115</v>
      </c>
      <c r="L9" s="161" t="s">
        <v>116</v>
      </c>
      <c r="M9" s="161" t="s">
        <v>30</v>
      </c>
      <c r="N9" s="162" t="s">
        <v>31</v>
      </c>
      <c r="O9" s="160" t="s">
        <v>115</v>
      </c>
      <c r="P9" s="161" t="s">
        <v>116</v>
      </c>
      <c r="Q9" s="161" t="s">
        <v>30</v>
      </c>
      <c r="R9" s="162" t="s">
        <v>31</v>
      </c>
      <c r="S9" s="163"/>
      <c r="T9" s="232"/>
      <c r="U9" s="233"/>
      <c r="V9" s="49"/>
    </row>
    <row r="10" spans="1:23" s="49" customFormat="1" ht="27" customHeight="1" x14ac:dyDescent="0.25">
      <c r="A10" s="54" t="s">
        <v>32</v>
      </c>
      <c r="B10" s="55"/>
      <c r="C10" s="142">
        <v>2296.6027056100002</v>
      </c>
      <c r="D10" s="143">
        <v>2302.3779448599998</v>
      </c>
      <c r="E10" s="143">
        <v>-5.7752392499996859</v>
      </c>
      <c r="F10" s="59">
        <v>-0.25083802000852035</v>
      </c>
      <c r="G10" s="142">
        <v>721.69045817000006</v>
      </c>
      <c r="H10" s="143">
        <v>700.49160386000005</v>
      </c>
      <c r="I10" s="143">
        <v>21.198854310000002</v>
      </c>
      <c r="J10" s="59">
        <v>3.0262824269677893</v>
      </c>
      <c r="K10" s="142">
        <v>1195.43619797</v>
      </c>
      <c r="L10" s="143">
        <v>1161.2549810400001</v>
      </c>
      <c r="M10" s="143">
        <v>34.181216929999891</v>
      </c>
      <c r="N10" s="59">
        <v>2.9434721476404588</v>
      </c>
      <c r="O10" s="142">
        <v>4213.72936175</v>
      </c>
      <c r="P10" s="143">
        <v>4164.1245297599999</v>
      </c>
      <c r="Q10" s="143">
        <v>49.604831990000093</v>
      </c>
      <c r="R10" s="59">
        <v>1.1912427602845748</v>
      </c>
      <c r="S10" s="164"/>
      <c r="T10" s="232"/>
      <c r="U10" s="233"/>
      <c r="V10" s="60"/>
    </row>
    <row r="11" spans="1:23" s="46" customFormat="1" ht="27" customHeight="1" x14ac:dyDescent="0.25">
      <c r="A11" s="62" t="s">
        <v>6</v>
      </c>
      <c r="B11" s="62" t="s">
        <v>76</v>
      </c>
      <c r="C11" s="117">
        <v>2302.1071220499998</v>
      </c>
      <c r="D11" s="145">
        <v>2316.90895288</v>
      </c>
      <c r="E11" s="145">
        <v>-14.801830830000199</v>
      </c>
      <c r="F11" s="59">
        <v>-0.63886113485819107</v>
      </c>
      <c r="G11" s="117">
        <v>802.36668780000002</v>
      </c>
      <c r="H11" s="145">
        <v>779.79965628000002</v>
      </c>
      <c r="I11" s="145">
        <v>22.56703152</v>
      </c>
      <c r="J11" s="59">
        <v>2.8939524835975221</v>
      </c>
      <c r="K11" s="117">
        <v>1142.6606825700001</v>
      </c>
      <c r="L11" s="145">
        <v>1113.1082504999999</v>
      </c>
      <c r="M11" s="145">
        <v>29.552432070000123</v>
      </c>
      <c r="N11" s="59">
        <v>2.65494681732216</v>
      </c>
      <c r="O11" s="117">
        <v>4247.1344924200002</v>
      </c>
      <c r="P11" s="145">
        <v>4209.8168596599999</v>
      </c>
      <c r="Q11" s="145">
        <v>37.317632760000379</v>
      </c>
      <c r="R11" s="59">
        <v>0.88644314002329982</v>
      </c>
      <c r="S11" s="164"/>
      <c r="T11" s="232"/>
      <c r="U11" s="233"/>
      <c r="V11" s="109"/>
    </row>
    <row r="12" spans="1:23" s="46" customFormat="1" ht="27" customHeight="1" x14ac:dyDescent="0.25">
      <c r="A12" s="119" t="s">
        <v>7</v>
      </c>
      <c r="B12" s="120" t="s">
        <v>105</v>
      </c>
      <c r="C12" s="117">
        <v>812.53611576000003</v>
      </c>
      <c r="D12" s="145">
        <v>1032.5940831600001</v>
      </c>
      <c r="E12" s="145">
        <v>-220.05796740000005</v>
      </c>
      <c r="F12" s="59">
        <v>-21.311178418393297</v>
      </c>
      <c r="G12" s="117">
        <v>18.930179620000001</v>
      </c>
      <c r="H12" s="145">
        <v>18.403272300000001</v>
      </c>
      <c r="I12" s="145">
        <v>0.5269073199999994</v>
      </c>
      <c r="J12" s="59">
        <v>2.8631175554577832</v>
      </c>
      <c r="K12" s="117">
        <v>102.32147832</v>
      </c>
      <c r="L12" s="145">
        <v>144.27038062</v>
      </c>
      <c r="M12" s="145">
        <v>-41.9489023</v>
      </c>
      <c r="N12" s="59">
        <v>-29.076586697647265</v>
      </c>
      <c r="O12" s="117">
        <v>933.7877737</v>
      </c>
      <c r="P12" s="145">
        <v>1195.2677360800001</v>
      </c>
      <c r="Q12" s="145">
        <v>-261.47996238000007</v>
      </c>
      <c r="R12" s="59">
        <v>-21.876267089543447</v>
      </c>
      <c r="S12" s="164"/>
      <c r="T12" s="232"/>
      <c r="U12" s="233"/>
      <c r="V12" s="109"/>
    </row>
    <row r="13" spans="1:23" s="46" customFormat="1" ht="27" customHeight="1" x14ac:dyDescent="0.25">
      <c r="A13" s="62" t="s">
        <v>8</v>
      </c>
      <c r="B13" s="120" t="s">
        <v>37</v>
      </c>
      <c r="C13" s="117">
        <v>-2716.5767553999999</v>
      </c>
      <c r="D13" s="145">
        <v>-3033.3629596800001</v>
      </c>
      <c r="E13" s="145">
        <v>316.78620428000022</v>
      </c>
      <c r="F13" s="59">
        <v>10.443399240077063</v>
      </c>
      <c r="G13" s="117">
        <v>-535.48018854999998</v>
      </c>
      <c r="H13" s="145">
        <v>-498.28879032999998</v>
      </c>
      <c r="I13" s="145">
        <v>-37.191398219999996</v>
      </c>
      <c r="J13" s="59">
        <v>-7.463823979537926</v>
      </c>
      <c r="K13" s="117">
        <v>-813.66383664</v>
      </c>
      <c r="L13" s="145">
        <v>-862.49565513000005</v>
      </c>
      <c r="M13" s="145">
        <v>48.831818490000046</v>
      </c>
      <c r="N13" s="59">
        <v>5.6616886357114282</v>
      </c>
      <c r="O13" s="117">
        <v>-4065.7207805899998</v>
      </c>
      <c r="P13" s="145">
        <v>-4394.14740514</v>
      </c>
      <c r="Q13" s="145">
        <v>328.42662455000027</v>
      </c>
      <c r="R13" s="59">
        <v>7.4741831410987087</v>
      </c>
      <c r="S13" s="164"/>
      <c r="T13" s="232"/>
      <c r="U13" s="233"/>
      <c r="V13" s="109"/>
    </row>
    <row r="14" spans="1:23" s="46" customFormat="1" ht="27" customHeight="1" x14ac:dyDescent="0.25">
      <c r="A14" s="119" t="s">
        <v>9</v>
      </c>
      <c r="B14" s="122" t="s">
        <v>77</v>
      </c>
      <c r="C14" s="117">
        <v>-292.03246848999999</v>
      </c>
      <c r="D14" s="145">
        <v>-310.98053228999999</v>
      </c>
      <c r="E14" s="145">
        <v>18.9480638</v>
      </c>
      <c r="F14" s="59">
        <v>6.0930064208425376</v>
      </c>
      <c r="G14" s="117">
        <v>-253.53805858999999</v>
      </c>
      <c r="H14" s="145">
        <v>-259.91574168</v>
      </c>
      <c r="I14" s="145">
        <v>6.377683090000005</v>
      </c>
      <c r="J14" s="59">
        <v>2.453750222582519</v>
      </c>
      <c r="K14" s="117">
        <v>-333.84743041000002</v>
      </c>
      <c r="L14" s="145">
        <v>-381.63549977000002</v>
      </c>
      <c r="M14" s="145">
        <v>47.788069360000009</v>
      </c>
      <c r="N14" s="59">
        <v>12.521914074765164</v>
      </c>
      <c r="O14" s="117">
        <v>-879.41795748999994</v>
      </c>
      <c r="P14" s="145">
        <v>-952.53177374000006</v>
      </c>
      <c r="Q14" s="145">
        <v>73.113816250000127</v>
      </c>
      <c r="R14" s="59">
        <v>7.6757351582013511</v>
      </c>
      <c r="S14" s="164"/>
      <c r="T14" s="232"/>
      <c r="U14" s="233"/>
      <c r="V14" s="109"/>
    </row>
    <row r="15" spans="1:23" s="147" customFormat="1" ht="27" customHeight="1" x14ac:dyDescent="0.25">
      <c r="A15" s="123" t="s">
        <v>10</v>
      </c>
      <c r="B15" s="124" t="s">
        <v>40</v>
      </c>
      <c r="C15" s="117">
        <v>106.03401392000001</v>
      </c>
      <c r="D15" s="146">
        <v>5.1595440699999999</v>
      </c>
      <c r="E15" s="146">
        <v>100.87446985000001</v>
      </c>
      <c r="F15" s="68" t="s">
        <v>123</v>
      </c>
      <c r="G15" s="117">
        <v>32.278620279999998</v>
      </c>
      <c r="H15" s="146">
        <v>39.998396569999997</v>
      </c>
      <c r="I15" s="146">
        <v>-7.7197762899999987</v>
      </c>
      <c r="J15" s="68">
        <v>-19.300214388568925</v>
      </c>
      <c r="K15" s="117">
        <v>97.470893840000002</v>
      </c>
      <c r="L15" s="146">
        <v>13.247476219999999</v>
      </c>
      <c r="M15" s="146">
        <v>84.223417620000006</v>
      </c>
      <c r="N15" s="68">
        <v>635.76953240984949</v>
      </c>
      <c r="O15" s="117">
        <v>235.78352803999999</v>
      </c>
      <c r="P15" s="146">
        <v>58.405416860000003</v>
      </c>
      <c r="Q15" s="146">
        <v>177.37811117999999</v>
      </c>
      <c r="R15" s="68">
        <v>303.70147276781199</v>
      </c>
      <c r="S15" s="165"/>
      <c r="T15" s="232"/>
      <c r="U15" s="233"/>
      <c r="V15" s="126"/>
    </row>
    <row r="16" spans="1:23" s="46" customFormat="1" ht="27" customHeight="1" x14ac:dyDescent="0.25">
      <c r="A16" s="119" t="s">
        <v>11</v>
      </c>
      <c r="B16" s="62" t="s">
        <v>41</v>
      </c>
      <c r="C16" s="117">
        <v>773.84405456000002</v>
      </c>
      <c r="D16" s="145">
        <v>895.19284662999996</v>
      </c>
      <c r="E16" s="145">
        <v>-121.34879206999994</v>
      </c>
      <c r="F16" s="59">
        <v>-13.555603412920892</v>
      </c>
      <c r="G16" s="117">
        <v>38.386923379999999</v>
      </c>
      <c r="H16" s="145">
        <v>23.11844889</v>
      </c>
      <c r="I16" s="145">
        <v>15.268474489999999</v>
      </c>
      <c r="J16" s="59">
        <v>66.044545473829146</v>
      </c>
      <c r="K16" s="117">
        <v>88.718403929999994</v>
      </c>
      <c r="L16" s="145">
        <v>117.59010975</v>
      </c>
      <c r="M16" s="145">
        <v>-28.871705820000003</v>
      </c>
      <c r="N16" s="59">
        <v>-24.552835167330052</v>
      </c>
      <c r="O16" s="117">
        <v>900.94938187000002</v>
      </c>
      <c r="P16" s="145">
        <v>1035.9014052699999</v>
      </c>
      <c r="Q16" s="145">
        <v>-134.95202339999992</v>
      </c>
      <c r="R16" s="59">
        <v>-13.027496894342535</v>
      </c>
      <c r="S16" s="164"/>
      <c r="T16" s="232"/>
      <c r="U16" s="233"/>
      <c r="V16" s="109"/>
    </row>
    <row r="17" spans="1:23" s="46" customFormat="1" ht="27" customHeight="1" x14ac:dyDescent="0.25">
      <c r="A17" s="119" t="s">
        <v>12</v>
      </c>
      <c r="B17" s="120" t="s">
        <v>94</v>
      </c>
      <c r="C17" s="117">
        <v>74.736180700000006</v>
      </c>
      <c r="D17" s="145">
        <v>155.45844025</v>
      </c>
      <c r="E17" s="145">
        <v>-80.72225954999999</v>
      </c>
      <c r="F17" s="59">
        <v>-51.925298761641216</v>
      </c>
      <c r="G17" s="117">
        <v>0</v>
      </c>
      <c r="H17" s="145">
        <v>0</v>
      </c>
      <c r="I17" s="145">
        <v>0</v>
      </c>
      <c r="J17" s="59" t="s">
        <v>118</v>
      </c>
      <c r="K17" s="117">
        <v>38.628942709999997</v>
      </c>
      <c r="L17" s="145">
        <v>83.788473510000003</v>
      </c>
      <c r="M17" s="145">
        <v>-45.159530800000006</v>
      </c>
      <c r="N17" s="59">
        <v>-53.897068305714271</v>
      </c>
      <c r="O17" s="117">
        <v>113.36512341</v>
      </c>
      <c r="P17" s="145">
        <v>239.24691375999998</v>
      </c>
      <c r="Q17" s="145">
        <v>-125.88179034999999</v>
      </c>
      <c r="R17" s="59">
        <v>-52.615847106089753</v>
      </c>
      <c r="S17" s="164"/>
      <c r="T17" s="232"/>
      <c r="U17" s="233"/>
      <c r="V17" s="109"/>
    </row>
    <row r="18" spans="1:23" s="46" customFormat="1" ht="27" customHeight="1" x14ac:dyDescent="0.25">
      <c r="A18" s="119" t="s">
        <v>13</v>
      </c>
      <c r="B18" s="120" t="s">
        <v>78</v>
      </c>
      <c r="C18" s="117">
        <v>-8.51790497</v>
      </c>
      <c r="D18" s="145">
        <v>-8.5355517600000006</v>
      </c>
      <c r="E18" s="145">
        <v>1.7646790000000578E-2</v>
      </c>
      <c r="F18" s="59">
        <v>0.20674457253833789</v>
      </c>
      <c r="G18" s="117">
        <v>0.42639867999999997</v>
      </c>
      <c r="H18" s="145">
        <v>3.50122504</v>
      </c>
      <c r="I18" s="145">
        <v>-3.0748263599999999</v>
      </c>
      <c r="J18" s="59">
        <v>-87.821443205490155</v>
      </c>
      <c r="K18" s="117">
        <v>-11.379074040000001</v>
      </c>
      <c r="L18" s="145">
        <v>-8.3334395600000004</v>
      </c>
      <c r="M18" s="145">
        <v>-3.0456344800000004</v>
      </c>
      <c r="N18" s="59">
        <v>-36.54714788619647</v>
      </c>
      <c r="O18" s="117">
        <v>-19.470580330000001</v>
      </c>
      <c r="P18" s="145">
        <v>-13.367766280000001</v>
      </c>
      <c r="Q18" s="145">
        <v>-6.1028140499999992</v>
      </c>
      <c r="R18" s="59">
        <v>-45.653207291113702</v>
      </c>
      <c r="S18" s="164"/>
      <c r="T18" s="232"/>
      <c r="U18" s="233"/>
      <c r="V18" s="109"/>
    </row>
    <row r="19" spans="1:23" s="46" customFormat="1" ht="27" customHeight="1" x14ac:dyDescent="0.25">
      <c r="A19" s="148" t="s">
        <v>14</v>
      </c>
      <c r="B19" s="128" t="s">
        <v>106</v>
      </c>
      <c r="C19" s="117">
        <v>-812.53611576000003</v>
      </c>
      <c r="D19" s="145">
        <v>-1032.5940831600001</v>
      </c>
      <c r="E19" s="146">
        <v>220.05796740000005</v>
      </c>
      <c r="F19" s="59">
        <v>21.311178418393297</v>
      </c>
      <c r="G19" s="117">
        <v>-18.930179620000001</v>
      </c>
      <c r="H19" s="145">
        <v>-18.403272300000001</v>
      </c>
      <c r="I19" s="146">
        <v>-0.5269073199999994</v>
      </c>
      <c r="J19" s="59">
        <v>-2.8631175554577832</v>
      </c>
      <c r="K19" s="117">
        <v>-102.32147832</v>
      </c>
      <c r="L19" s="145">
        <v>-144.27038062</v>
      </c>
      <c r="M19" s="146">
        <v>41.9489023</v>
      </c>
      <c r="N19" s="59">
        <v>29.076586697647265</v>
      </c>
      <c r="O19" s="117">
        <v>-933.7877737</v>
      </c>
      <c r="P19" s="146">
        <v>-1195.2677360800001</v>
      </c>
      <c r="Q19" s="146">
        <v>261.47996238000007</v>
      </c>
      <c r="R19" s="59">
        <v>21.876267089543447</v>
      </c>
      <c r="S19" s="164"/>
      <c r="T19" s="232"/>
      <c r="U19" s="233"/>
      <c r="V19" s="109"/>
    </row>
    <row r="20" spans="1:23" s="147" customFormat="1" ht="27" customHeight="1" x14ac:dyDescent="0.25">
      <c r="A20" s="123" t="s">
        <v>15</v>
      </c>
      <c r="B20" s="124" t="s">
        <v>47</v>
      </c>
      <c r="C20" s="117">
        <v>27.526214530000001</v>
      </c>
      <c r="D20" s="146">
        <v>9.5216519599999998</v>
      </c>
      <c r="E20" s="146">
        <v>18.004562570000001</v>
      </c>
      <c r="F20" s="68">
        <v>189.09074439641671</v>
      </c>
      <c r="G20" s="117">
        <v>19.88314244</v>
      </c>
      <c r="H20" s="146">
        <v>8.21640163</v>
      </c>
      <c r="I20" s="146">
        <v>11.66674081</v>
      </c>
      <c r="J20" s="68">
        <v>141.99331210151664</v>
      </c>
      <c r="K20" s="117">
        <v>13.64679428</v>
      </c>
      <c r="L20" s="146">
        <v>48.77476308</v>
      </c>
      <c r="M20" s="146">
        <v>-35.127968799999998</v>
      </c>
      <c r="N20" s="68">
        <v>-72.020788173554777</v>
      </c>
      <c r="O20" s="117">
        <v>61.056151250000006</v>
      </c>
      <c r="P20" s="146">
        <v>66.512816670000007</v>
      </c>
      <c r="Q20" s="146">
        <v>-5.4566654200000002</v>
      </c>
      <c r="R20" s="68">
        <v>-8.2039307507799162</v>
      </c>
      <c r="S20" s="165"/>
      <c r="T20" s="232"/>
      <c r="U20" s="233"/>
      <c r="V20" s="71"/>
    </row>
    <row r="21" spans="1:23" s="147" customFormat="1" ht="27" customHeight="1" x14ac:dyDescent="0.25">
      <c r="A21" s="149" t="s">
        <v>16</v>
      </c>
      <c r="B21" s="150" t="s">
        <v>48</v>
      </c>
      <c r="C21" s="117">
        <v>133.56022845000001</v>
      </c>
      <c r="D21" s="146">
        <v>14.681196030000001</v>
      </c>
      <c r="E21" s="146">
        <v>118.87903242000002</v>
      </c>
      <c r="F21" s="68">
        <v>809.73670113169942</v>
      </c>
      <c r="G21" s="117">
        <v>52.161762719999999</v>
      </c>
      <c r="H21" s="146">
        <v>48.214798199999997</v>
      </c>
      <c r="I21" s="146">
        <v>3.9469645200000016</v>
      </c>
      <c r="J21" s="68">
        <v>8.1862097682698636</v>
      </c>
      <c r="K21" s="117">
        <v>111.11768812</v>
      </c>
      <c r="L21" s="146">
        <v>62.022239300000003</v>
      </c>
      <c r="M21" s="146">
        <v>49.095448819999994</v>
      </c>
      <c r="N21" s="68">
        <v>79.157813993987787</v>
      </c>
      <c r="O21" s="117">
        <v>296.83967929000005</v>
      </c>
      <c r="P21" s="146">
        <v>124.91823353000001</v>
      </c>
      <c r="Q21" s="146">
        <v>171.92144576000004</v>
      </c>
      <c r="R21" s="68">
        <v>137.62718291938691</v>
      </c>
      <c r="S21" s="165"/>
      <c r="T21" s="232"/>
      <c r="U21" s="233"/>
      <c r="V21" s="71"/>
    </row>
    <row r="22" spans="1:23" s="109" customFormat="1" ht="27" customHeight="1" x14ac:dyDescent="0.25">
      <c r="A22" s="119" t="s">
        <v>17</v>
      </c>
      <c r="B22" s="122" t="s">
        <v>103</v>
      </c>
      <c r="C22" s="117">
        <v>-118.35863268</v>
      </c>
      <c r="D22" s="145">
        <v>-91.83769882</v>
      </c>
      <c r="E22" s="145">
        <v>-26.52093386</v>
      </c>
      <c r="F22" s="59">
        <v>-28.878047033800886</v>
      </c>
      <c r="G22" s="117">
        <v>-48.332361730000002</v>
      </c>
      <c r="H22" s="145">
        <v>-33.979701499999997</v>
      </c>
      <c r="I22" s="145">
        <v>-14.352660230000005</v>
      </c>
      <c r="J22" s="59">
        <v>-42.238923817503242</v>
      </c>
      <c r="K22" s="117">
        <v>-47.981867999999999</v>
      </c>
      <c r="L22" s="145">
        <v>-38.066119209999997</v>
      </c>
      <c r="M22" s="145">
        <v>-9.9157487900000021</v>
      </c>
      <c r="N22" s="59">
        <v>-26.048751477127535</v>
      </c>
      <c r="O22" s="117">
        <v>-214.67286240999999</v>
      </c>
      <c r="P22" s="145">
        <v>-163.88351953</v>
      </c>
      <c r="Q22" s="145">
        <v>-50.789342879999992</v>
      </c>
      <c r="R22" s="59">
        <v>-30.991122857050097</v>
      </c>
      <c r="S22" s="164"/>
      <c r="T22" s="232"/>
      <c r="U22" s="233"/>
      <c r="V22" s="60"/>
    </row>
    <row r="23" spans="1:23" s="147" customFormat="1" ht="27" customHeight="1" x14ac:dyDescent="0.25">
      <c r="A23" s="123" t="s">
        <v>18</v>
      </c>
      <c r="B23" s="124" t="s">
        <v>52</v>
      </c>
      <c r="C23" s="117">
        <v>-18.58676659</v>
      </c>
      <c r="D23" s="146">
        <v>27.881245700000001</v>
      </c>
      <c r="E23" s="146">
        <v>-46.468012290000004</v>
      </c>
      <c r="F23" s="68" t="s">
        <v>118</v>
      </c>
      <c r="G23" s="117">
        <v>-1.01344777</v>
      </c>
      <c r="H23" s="146">
        <v>-4.5692569599999997</v>
      </c>
      <c r="I23" s="146">
        <v>3.5558091899999997</v>
      </c>
      <c r="J23" s="68">
        <v>77.82029378360896</v>
      </c>
      <c r="K23" s="117">
        <v>-33.239145950000001</v>
      </c>
      <c r="L23" s="146">
        <v>-3.5877580099999999</v>
      </c>
      <c r="M23" s="146">
        <v>-29.651387939999999</v>
      </c>
      <c r="N23" s="68">
        <v>-826.46008614165146</v>
      </c>
      <c r="O23" s="117">
        <v>-52.839360310000004</v>
      </c>
      <c r="P23" s="146">
        <v>19.724230730000002</v>
      </c>
      <c r="Q23" s="146">
        <v>-72.563591040000006</v>
      </c>
      <c r="R23" s="68" t="s">
        <v>118</v>
      </c>
      <c r="S23" s="165"/>
      <c r="T23" s="232"/>
      <c r="U23" s="233"/>
      <c r="V23" s="126"/>
    </row>
    <row r="24" spans="1:23" s="147" customFormat="1" ht="27" customHeight="1" x14ac:dyDescent="0.25">
      <c r="A24" s="151" t="s">
        <v>19</v>
      </c>
      <c r="B24" s="151" t="s">
        <v>53</v>
      </c>
      <c r="C24" s="117">
        <v>-3.3851708199999999</v>
      </c>
      <c r="D24" s="146">
        <v>-49.275257089999997</v>
      </c>
      <c r="E24" s="146">
        <v>45.890086269999998</v>
      </c>
      <c r="F24" s="68">
        <v>93.130079841456592</v>
      </c>
      <c r="G24" s="117">
        <v>2.8159532199999999</v>
      </c>
      <c r="H24" s="146">
        <v>9.6710267999999999</v>
      </c>
      <c r="I24" s="146">
        <v>-6.85507358</v>
      </c>
      <c r="J24" s="68">
        <v>-70.882582809097372</v>
      </c>
      <c r="K24" s="117">
        <v>29.896674170000001</v>
      </c>
      <c r="L24" s="146">
        <v>20.368362080000001</v>
      </c>
      <c r="M24" s="146">
        <v>9.52831209</v>
      </c>
      <c r="N24" s="68">
        <v>46.77996224034132</v>
      </c>
      <c r="O24" s="117">
        <v>29.327456570000003</v>
      </c>
      <c r="P24" s="146">
        <v>-19.235868209999996</v>
      </c>
      <c r="Q24" s="146">
        <v>48.563324780000002</v>
      </c>
      <c r="R24" s="68" t="s">
        <v>118</v>
      </c>
      <c r="S24" s="165"/>
      <c r="T24" s="232"/>
      <c r="U24" s="233"/>
      <c r="V24" s="126"/>
    </row>
    <row r="25" spans="1:23" x14ac:dyDescent="0.25">
      <c r="A25" s="152"/>
      <c r="B25" s="152"/>
      <c r="C25" s="129"/>
      <c r="D25" s="129"/>
      <c r="E25" s="46"/>
      <c r="F25" s="46"/>
      <c r="T25" s="232"/>
      <c r="U25" s="233"/>
      <c r="W25" s="46"/>
    </row>
    <row r="26" spans="1:23" x14ac:dyDescent="0.25">
      <c r="A26" s="175" t="s">
        <v>102</v>
      </c>
      <c r="B26" s="33"/>
      <c r="T26" s="232"/>
      <c r="U26" s="233"/>
      <c r="W26" s="46"/>
    </row>
    <row r="27" spans="1:23" x14ac:dyDescent="0.25">
      <c r="A27" s="130" t="s">
        <v>104</v>
      </c>
      <c r="B27" s="46"/>
      <c r="W27" s="46"/>
    </row>
    <row r="28" spans="1:23" x14ac:dyDescent="0.25">
      <c r="A28" s="46"/>
      <c r="B28" s="46"/>
      <c r="W28" s="46"/>
    </row>
    <row r="29" spans="1:23" x14ac:dyDescent="0.25">
      <c r="A29" s="46"/>
      <c r="B29" s="46"/>
      <c r="W29" s="46"/>
    </row>
  </sheetData>
  <mergeCells count="7">
    <mergeCell ref="T1:T26"/>
    <mergeCell ref="U1:U26"/>
    <mergeCell ref="V1:V8"/>
    <mergeCell ref="C8:F8"/>
    <mergeCell ref="G8:J8"/>
    <mergeCell ref="K8:N8"/>
    <mergeCell ref="O8:R8"/>
  </mergeCells>
  <pageMargins left="0.6692913385826772" right="0.39370078740157483" top="0.39370078740157483" bottom="0.78740157480314965" header="0.19685039370078741" footer="0.31496062992125984"/>
  <pageSetup paperSize="9" scale="52" orientation="landscape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28515625" defaultRowHeight="10.199999999999999" x14ac:dyDescent="0.2"/>
  <cols>
    <col min="1" max="1" width="3.140625" customWidth="1"/>
    <col min="2" max="2" width="1.28515625" customWidth="1"/>
    <col min="3" max="3" width="19" customWidth="1"/>
    <col min="4" max="4" width="15.28515625" customWidth="1"/>
    <col min="5" max="6" width="8.85546875" customWidth="1"/>
    <col min="7" max="11" width="21.85546875" customWidth="1"/>
  </cols>
  <sheetData>
    <row r="1" spans="3:12" ht="24" customHeight="1" x14ac:dyDescent="0.35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3.2" x14ac:dyDescent="0.25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3.2" x14ac:dyDescent="0.25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  <pageSetUpPr fitToPage="1"/>
  </sheetPr>
  <dimension ref="A1:M47"/>
  <sheetViews>
    <sheetView showGridLines="0" zoomScale="60" zoomScaleNormal="60" zoomScaleSheetLayoutView="70" workbookViewId="0">
      <selection activeCell="L23" sqref="L23"/>
    </sheetView>
  </sheetViews>
  <sheetFormatPr baseColWidth="10" defaultColWidth="13.28515625" defaultRowHeight="15" outlineLevelCol="1" x14ac:dyDescent="0.25"/>
  <cols>
    <col min="1" max="1" width="5.85546875" style="31" customWidth="1"/>
    <col min="2" max="2" width="68.42578125" style="32" customWidth="1"/>
    <col min="3" max="5" width="15.7109375" style="33" customWidth="1"/>
    <col min="6" max="6" width="15.7109375" style="33" hidden="1" customWidth="1" outlineLevel="1"/>
    <col min="7" max="7" width="15.7109375" style="33" customWidth="1" collapsed="1"/>
    <col min="8" max="9" width="15.7109375" style="33" customWidth="1"/>
    <col min="10" max="16384" width="13.28515625" style="31"/>
  </cols>
  <sheetData>
    <row r="1" spans="1:13" x14ac:dyDescent="0.25">
      <c r="E1" s="34"/>
      <c r="F1" s="35" t="s">
        <v>25</v>
      </c>
      <c r="G1" s="35" t="s">
        <v>26</v>
      </c>
    </row>
    <row r="2" spans="1:13" s="33" customFormat="1" x14ac:dyDescent="0.25">
      <c r="A2" s="33" t="s">
        <v>27</v>
      </c>
      <c r="K2" s="36"/>
      <c r="L2" s="37"/>
      <c r="M2" s="37"/>
    </row>
    <row r="3" spans="1:13" ht="27.6" x14ac:dyDescent="0.45">
      <c r="A3" s="38" t="s">
        <v>28</v>
      </c>
      <c r="B3" s="31"/>
      <c r="C3" s="31"/>
      <c r="D3" s="31"/>
      <c r="E3" s="31"/>
      <c r="F3" s="31"/>
      <c r="G3" s="31"/>
      <c r="H3" s="31"/>
      <c r="I3" s="31"/>
      <c r="K3" s="36"/>
      <c r="L3" s="39"/>
      <c r="M3" s="39"/>
    </row>
    <row r="4" spans="1:13" s="42" customFormat="1" ht="28.2" thickBot="1" x14ac:dyDescent="0.5">
      <c r="A4" s="40" t="s">
        <v>119</v>
      </c>
      <c r="B4" s="41"/>
      <c r="C4" s="41"/>
      <c r="D4" s="41"/>
      <c r="E4" s="41"/>
      <c r="F4" s="41"/>
      <c r="G4" s="41"/>
      <c r="H4" s="41"/>
      <c r="I4" s="41"/>
      <c r="K4" s="36"/>
      <c r="L4" s="43"/>
      <c r="M4" s="43"/>
    </row>
    <row r="5" spans="1:13" ht="15.6" x14ac:dyDescent="0.3">
      <c r="A5" s="44"/>
      <c r="B5" s="45"/>
      <c r="C5" s="46"/>
      <c r="D5" s="46"/>
      <c r="E5" s="46"/>
      <c r="F5" s="46"/>
      <c r="G5" s="46"/>
      <c r="H5" s="47"/>
      <c r="I5" s="48"/>
    </row>
    <row r="6" spans="1:13" ht="15.6" x14ac:dyDescent="0.3">
      <c r="A6" s="44"/>
      <c r="B6" s="45"/>
      <c r="C6" s="46"/>
      <c r="D6" s="46"/>
      <c r="E6" s="46"/>
      <c r="F6" s="46"/>
      <c r="G6" s="46"/>
      <c r="H6" s="47"/>
      <c r="I6" s="48"/>
    </row>
    <row r="7" spans="1:13" ht="15.6" x14ac:dyDescent="0.3">
      <c r="A7" s="44"/>
      <c r="B7" s="45"/>
      <c r="C7" s="46"/>
      <c r="D7" s="46"/>
      <c r="E7" s="46"/>
      <c r="F7" s="46"/>
      <c r="G7" s="46"/>
      <c r="H7" s="47"/>
      <c r="I7" s="48"/>
    </row>
    <row r="8" spans="1:13" x14ac:dyDescent="0.25">
      <c r="A8" s="49"/>
      <c r="B8" s="50"/>
      <c r="C8" s="46"/>
      <c r="D8" s="46"/>
      <c r="E8" s="46"/>
      <c r="F8" s="46"/>
      <c r="G8" s="46"/>
      <c r="H8" s="46"/>
      <c r="I8" s="46"/>
    </row>
    <row r="9" spans="1:13" s="49" customFormat="1" ht="43.5" customHeight="1" thickBot="1" x14ac:dyDescent="0.3">
      <c r="A9" s="51" t="s">
        <v>29</v>
      </c>
      <c r="B9" s="51"/>
      <c r="C9" s="224" t="s">
        <v>113</v>
      </c>
      <c r="D9" s="225"/>
      <c r="E9" s="225"/>
      <c r="F9" s="222"/>
      <c r="G9" s="52" t="s">
        <v>114</v>
      </c>
      <c r="H9" s="53" t="s">
        <v>30</v>
      </c>
      <c r="I9" s="53" t="s">
        <v>31</v>
      </c>
    </row>
    <row r="10" spans="1:13" s="60" customFormat="1" ht="19.5" customHeight="1" x14ac:dyDescent="0.2">
      <c r="A10" s="54" t="s">
        <v>32</v>
      </c>
      <c r="B10" s="55"/>
      <c r="C10" s="56">
        <v>37003.837935160002</v>
      </c>
      <c r="D10" s="56"/>
      <c r="E10" s="56"/>
      <c r="F10" s="57">
        <v>37003.837935160002</v>
      </c>
      <c r="G10" s="56">
        <v>36781.83895777</v>
      </c>
      <c r="H10" s="58">
        <v>221.99897739000153</v>
      </c>
      <c r="I10" s="59">
        <v>0.60355594956762004</v>
      </c>
      <c r="K10" s="61"/>
    </row>
    <row r="11" spans="1:13" s="60" customFormat="1" ht="19.5" customHeight="1" x14ac:dyDescent="0.2">
      <c r="A11" s="62" t="s">
        <v>6</v>
      </c>
      <c r="B11" s="62" t="s">
        <v>33</v>
      </c>
      <c r="C11" s="58"/>
      <c r="D11" s="58"/>
      <c r="E11" s="58"/>
      <c r="F11" s="63"/>
      <c r="G11" s="58"/>
      <c r="H11" s="58"/>
      <c r="I11" s="64"/>
      <c r="K11" s="61"/>
    </row>
    <row r="12" spans="1:13" s="49" customFormat="1" ht="19.5" customHeight="1" x14ac:dyDescent="0.25">
      <c r="A12" s="62"/>
      <c r="B12" s="62" t="s">
        <v>34</v>
      </c>
      <c r="C12" s="58">
        <v>36462.553746520003</v>
      </c>
      <c r="D12" s="58"/>
      <c r="E12" s="58"/>
      <c r="F12" s="63">
        <v>36462.553746520003</v>
      </c>
      <c r="G12" s="58">
        <v>36139.584883110001</v>
      </c>
      <c r="H12" s="58">
        <v>322.96886341000209</v>
      </c>
      <c r="I12" s="59">
        <v>0.89367065076871732</v>
      </c>
      <c r="K12" s="61"/>
    </row>
    <row r="13" spans="1:13" s="49" customFormat="1" ht="19.5" customHeight="1" x14ac:dyDescent="0.25">
      <c r="A13" s="62"/>
      <c r="B13" s="62" t="s">
        <v>35</v>
      </c>
      <c r="C13" s="58">
        <v>-1150.7330827999999</v>
      </c>
      <c r="D13" s="58"/>
      <c r="E13" s="58"/>
      <c r="F13" s="63">
        <v>-1150.7330827999999</v>
      </c>
      <c r="G13" s="58">
        <v>-1105.9302368900001</v>
      </c>
      <c r="H13" s="58">
        <v>-44.80284590999986</v>
      </c>
      <c r="I13" s="59">
        <v>-4.0511457608746175</v>
      </c>
      <c r="K13" s="61"/>
    </row>
    <row r="14" spans="1:13" s="49" customFormat="1" ht="19.5" customHeight="1" x14ac:dyDescent="0.25">
      <c r="A14" s="62"/>
      <c r="B14" s="62" t="s">
        <v>36</v>
      </c>
      <c r="C14" s="58"/>
      <c r="D14" s="58">
        <v>35311.820663719998</v>
      </c>
      <c r="E14" s="58"/>
      <c r="F14" s="63">
        <v>35311.820663719998</v>
      </c>
      <c r="G14" s="58">
        <v>35033.654646219999</v>
      </c>
      <c r="H14" s="58">
        <v>278.16601749999973</v>
      </c>
      <c r="I14" s="59">
        <v>0.79399657360615328</v>
      </c>
      <c r="K14" s="61"/>
    </row>
    <row r="15" spans="1:13" s="49" customFormat="1" ht="19.5" customHeight="1" x14ac:dyDescent="0.25">
      <c r="A15" s="62" t="s">
        <v>7</v>
      </c>
      <c r="B15" s="62" t="s">
        <v>105</v>
      </c>
      <c r="C15" s="58"/>
      <c r="D15" s="58">
        <v>4807.4245836600003</v>
      </c>
      <c r="E15" s="58"/>
      <c r="F15" s="63">
        <v>4807.4245836600003</v>
      </c>
      <c r="G15" s="58">
        <v>4941.56393544</v>
      </c>
      <c r="H15" s="58">
        <v>-134.13935177999974</v>
      </c>
      <c r="I15" s="59">
        <v>-2.7145121166595994</v>
      </c>
      <c r="K15" s="61"/>
    </row>
    <row r="16" spans="1:13" s="49" customFormat="1" ht="19.5" customHeight="1" x14ac:dyDescent="0.25">
      <c r="A16" s="62" t="s">
        <v>8</v>
      </c>
      <c r="B16" s="62" t="s">
        <v>37</v>
      </c>
      <c r="C16" s="58"/>
      <c r="D16" s="58"/>
      <c r="E16" s="58"/>
      <c r="F16" s="63"/>
      <c r="G16" s="58"/>
      <c r="H16" s="58"/>
      <c r="I16" s="64"/>
      <c r="K16" s="61"/>
    </row>
    <row r="17" spans="1:11" s="49" customFormat="1" ht="19.5" customHeight="1" x14ac:dyDescent="0.25">
      <c r="A17" s="62"/>
      <c r="B17" s="62" t="s">
        <v>34</v>
      </c>
      <c r="C17" s="58">
        <v>-33205.773562560003</v>
      </c>
      <c r="D17" s="58"/>
      <c r="E17" s="58"/>
      <c r="F17" s="63">
        <v>-33205.773562560003</v>
      </c>
      <c r="G17" s="58">
        <v>-29273.311028</v>
      </c>
      <c r="H17" s="58">
        <v>-3932.4625345600034</v>
      </c>
      <c r="I17" s="59">
        <v>-13.433610331262468</v>
      </c>
      <c r="K17" s="61"/>
    </row>
    <row r="18" spans="1:11" s="49" customFormat="1" ht="19.5" customHeight="1" x14ac:dyDescent="0.25">
      <c r="A18" s="62"/>
      <c r="B18" s="62" t="s">
        <v>38</v>
      </c>
      <c r="C18" s="58">
        <v>1306.76353212</v>
      </c>
      <c r="D18" s="58"/>
      <c r="E18" s="58"/>
      <c r="F18" s="63">
        <v>1306.76353212</v>
      </c>
      <c r="G18" s="58">
        <v>508.25208213000002</v>
      </c>
      <c r="H18" s="58">
        <v>798.51144999000007</v>
      </c>
      <c r="I18" s="59">
        <v>157.10933177953177</v>
      </c>
      <c r="K18" s="61"/>
    </row>
    <row r="19" spans="1:11" s="49" customFormat="1" ht="19.5" customHeight="1" x14ac:dyDescent="0.25">
      <c r="A19" s="62"/>
      <c r="B19" s="62" t="s">
        <v>36</v>
      </c>
      <c r="C19" s="58"/>
      <c r="D19" s="58">
        <v>-31899.01003044</v>
      </c>
      <c r="E19" s="58"/>
      <c r="F19" s="63">
        <v>-31899.01003044</v>
      </c>
      <c r="G19" s="58">
        <v>-28765.058945870001</v>
      </c>
      <c r="H19" s="58">
        <v>-3133.9510845699988</v>
      </c>
      <c r="I19" s="59">
        <v>-10.894992742644673</v>
      </c>
      <c r="K19" s="61"/>
    </row>
    <row r="20" spans="1:11" s="49" customFormat="1" ht="19.5" customHeight="1" x14ac:dyDescent="0.25">
      <c r="A20" s="62" t="s">
        <v>9</v>
      </c>
      <c r="B20" s="62" t="s">
        <v>39</v>
      </c>
      <c r="C20" s="58"/>
      <c r="D20" s="58"/>
      <c r="E20" s="58"/>
      <c r="F20" s="63"/>
      <c r="G20" s="58"/>
      <c r="H20" s="58"/>
      <c r="I20" s="59"/>
      <c r="K20" s="61"/>
    </row>
    <row r="21" spans="1:11" s="49" customFormat="1" ht="19.5" customHeight="1" x14ac:dyDescent="0.25">
      <c r="A21" s="62"/>
      <c r="B21" s="62" t="s">
        <v>34</v>
      </c>
      <c r="C21" s="58">
        <v>-9053.0364211300002</v>
      </c>
      <c r="D21" s="58"/>
      <c r="E21" s="58"/>
      <c r="F21" s="63">
        <v>-9053.0364211300002</v>
      </c>
      <c r="G21" s="58">
        <v>-9166.3894554899998</v>
      </c>
      <c r="H21" s="58">
        <v>113.35303435999958</v>
      </c>
      <c r="I21" s="59">
        <v>1.2366159534287446</v>
      </c>
      <c r="K21" s="61"/>
    </row>
    <row r="22" spans="1:11" s="49" customFormat="1" ht="19.5" customHeight="1" x14ac:dyDescent="0.25">
      <c r="A22" s="62"/>
      <c r="B22" s="62" t="s">
        <v>38</v>
      </c>
      <c r="C22" s="58">
        <v>242.72568724999999</v>
      </c>
      <c r="D22" s="58"/>
      <c r="E22" s="58"/>
      <c r="F22" s="63">
        <v>242.72568724999999</v>
      </c>
      <c r="G22" s="58">
        <v>246.22101391000001</v>
      </c>
      <c r="H22" s="58">
        <v>-3.4953266600000177</v>
      </c>
      <c r="I22" s="59">
        <v>-1.4195890937552746</v>
      </c>
      <c r="K22" s="61"/>
    </row>
    <row r="23" spans="1:11" s="49" customFormat="1" ht="19.5" customHeight="1" x14ac:dyDescent="0.25">
      <c r="A23" s="62"/>
      <c r="B23" s="62" t="s">
        <v>36</v>
      </c>
      <c r="C23" s="58"/>
      <c r="D23" s="58">
        <v>-8810.31073388</v>
      </c>
      <c r="E23" s="58"/>
      <c r="F23" s="63">
        <v>-8810.31073388</v>
      </c>
      <c r="G23" s="58">
        <v>-8920.1684415799991</v>
      </c>
      <c r="H23" s="58">
        <v>109.85770769999908</v>
      </c>
      <c r="I23" s="59">
        <v>1.2315653949752137</v>
      </c>
      <c r="K23" s="61"/>
    </row>
    <row r="24" spans="1:11" s="69" customFormat="1" ht="19.5" customHeight="1" x14ac:dyDescent="0.25">
      <c r="A24" s="65" t="s">
        <v>10</v>
      </c>
      <c r="B24" s="65" t="s">
        <v>40</v>
      </c>
      <c r="C24" s="66"/>
      <c r="D24" s="66"/>
      <c r="E24" s="66">
        <v>-590.07551693999994</v>
      </c>
      <c r="F24" s="67">
        <v>-590.07551693999994</v>
      </c>
      <c r="G24" s="58">
        <v>2289.9911942099998</v>
      </c>
      <c r="H24" s="66">
        <v>-2880.0667111499997</v>
      </c>
      <c r="I24" s="68" t="s">
        <v>118</v>
      </c>
      <c r="K24" s="70"/>
    </row>
    <row r="25" spans="1:11" s="71" customFormat="1" ht="19.5" customHeight="1" x14ac:dyDescent="0.2">
      <c r="A25" s="62" t="s">
        <v>11</v>
      </c>
      <c r="B25" s="62" t="s">
        <v>41</v>
      </c>
      <c r="C25" s="58"/>
      <c r="D25" s="58">
        <v>5628.6951604200003</v>
      </c>
      <c r="E25" s="58"/>
      <c r="F25" s="63">
        <v>5628.6951604200003</v>
      </c>
      <c r="G25" s="58">
        <v>5941.5315073199999</v>
      </c>
      <c r="H25" s="58">
        <v>-312.83634689999963</v>
      </c>
      <c r="I25" s="59">
        <v>-5.2652476304229552</v>
      </c>
      <c r="K25" s="61"/>
    </row>
    <row r="26" spans="1:11" s="49" customFormat="1" ht="19.5" customHeight="1" x14ac:dyDescent="0.25">
      <c r="A26" s="62"/>
      <c r="B26" s="62" t="s">
        <v>42</v>
      </c>
      <c r="C26" s="58"/>
      <c r="D26" s="58"/>
      <c r="E26" s="58"/>
      <c r="F26" s="63"/>
      <c r="G26" s="58"/>
      <c r="H26" s="58"/>
      <c r="I26" s="59"/>
      <c r="K26" s="61"/>
    </row>
    <row r="27" spans="1:11" s="49" customFormat="1" ht="19.5" customHeight="1" x14ac:dyDescent="0.25">
      <c r="A27" s="62"/>
      <c r="B27" s="62" t="s">
        <v>43</v>
      </c>
      <c r="C27" s="58"/>
      <c r="D27" s="58">
        <v>90.123389360000004</v>
      </c>
      <c r="E27" s="58"/>
      <c r="F27" s="63">
        <v>90.123389360000004</v>
      </c>
      <c r="G27" s="58">
        <v>99.041414959999997</v>
      </c>
      <c r="H27" s="58">
        <v>-8.9180255999999929</v>
      </c>
      <c r="I27" s="59">
        <v>-9.004339854798852</v>
      </c>
      <c r="K27" s="61"/>
    </row>
    <row r="28" spans="1:11" s="49" customFormat="1" ht="19.5" customHeight="1" x14ac:dyDescent="0.25">
      <c r="A28" s="62" t="s">
        <v>12</v>
      </c>
      <c r="B28" s="62" t="s">
        <v>44</v>
      </c>
      <c r="C28" s="58"/>
      <c r="D28" s="58">
        <v>297.00653940000001</v>
      </c>
      <c r="E28" s="58"/>
      <c r="F28" s="63">
        <v>297.00653940000001</v>
      </c>
      <c r="G28" s="58">
        <v>59.691108980000003</v>
      </c>
      <c r="H28" s="58">
        <v>237.31543042000001</v>
      </c>
      <c r="I28" s="59">
        <v>397.57249358445409</v>
      </c>
      <c r="K28" s="61"/>
    </row>
    <row r="29" spans="1:11" s="49" customFormat="1" ht="19.5" customHeight="1" x14ac:dyDescent="0.25">
      <c r="A29" s="62" t="s">
        <v>13</v>
      </c>
      <c r="B29" s="62" t="s">
        <v>45</v>
      </c>
      <c r="C29" s="58"/>
      <c r="D29" s="58">
        <v>514.59181511999998</v>
      </c>
      <c r="E29" s="58"/>
      <c r="F29" s="63">
        <v>514.59181511999998</v>
      </c>
      <c r="G29" s="58">
        <v>510.33629939999997</v>
      </c>
      <c r="H29" s="58">
        <v>4.2555157200000053</v>
      </c>
      <c r="I29" s="59">
        <v>0.83386498765680506</v>
      </c>
      <c r="K29" s="61"/>
    </row>
    <row r="30" spans="1:11" s="49" customFormat="1" ht="19.5" customHeight="1" x14ac:dyDescent="0.25">
      <c r="A30" s="62" t="s">
        <v>14</v>
      </c>
      <c r="B30" s="62" t="s">
        <v>46</v>
      </c>
      <c r="C30" s="58"/>
      <c r="D30" s="58">
        <v>-666.03157521000003</v>
      </c>
      <c r="E30" s="58"/>
      <c r="F30" s="63">
        <v>-666.03157521000003</v>
      </c>
      <c r="G30" s="58">
        <v>-657.68118987000003</v>
      </c>
      <c r="H30" s="58">
        <v>-8.3503853400000025</v>
      </c>
      <c r="I30" s="59">
        <v>-1.2696706958656632</v>
      </c>
      <c r="K30" s="61"/>
    </row>
    <row r="31" spans="1:11" s="49" customFormat="1" ht="19.5" customHeight="1" x14ac:dyDescent="0.25">
      <c r="A31" s="62" t="s">
        <v>15</v>
      </c>
      <c r="B31" s="62" t="s">
        <v>106</v>
      </c>
      <c r="C31" s="58"/>
      <c r="D31" s="58">
        <v>-4807.4245836600003</v>
      </c>
      <c r="E31" s="58"/>
      <c r="F31" s="63">
        <v>-4807.4245836600003</v>
      </c>
      <c r="G31" s="58">
        <v>-4941.56393544</v>
      </c>
      <c r="H31" s="58">
        <v>134.13935177999974</v>
      </c>
      <c r="I31" s="59">
        <v>2.7145121166595994</v>
      </c>
      <c r="K31" s="61"/>
    </row>
    <row r="32" spans="1:11" s="69" customFormat="1" ht="19.5" customHeight="1" x14ac:dyDescent="0.25">
      <c r="A32" s="65" t="s">
        <v>16</v>
      </c>
      <c r="B32" s="65" t="s">
        <v>47</v>
      </c>
      <c r="C32" s="66"/>
      <c r="D32" s="66"/>
      <c r="E32" s="66">
        <v>966.83735607000006</v>
      </c>
      <c r="F32" s="67">
        <v>966.83735607000006</v>
      </c>
      <c r="G32" s="58">
        <v>912.31379039000001</v>
      </c>
      <c r="H32" s="66">
        <v>54.523565680000047</v>
      </c>
      <c r="I32" s="68">
        <v>5.9764048570056216</v>
      </c>
      <c r="K32" s="70"/>
    </row>
    <row r="33" spans="1:11" s="71" customFormat="1" ht="19.5" customHeight="1" x14ac:dyDescent="0.2">
      <c r="A33" s="65" t="s">
        <v>17</v>
      </c>
      <c r="B33" s="65" t="s">
        <v>48</v>
      </c>
      <c r="C33" s="66"/>
      <c r="D33" s="66"/>
      <c r="E33" s="66">
        <v>376.76183913</v>
      </c>
      <c r="F33" s="67">
        <v>376.76183913</v>
      </c>
      <c r="G33" s="58">
        <v>3202.3049845999999</v>
      </c>
      <c r="H33" s="66">
        <v>-2825.5431454700001</v>
      </c>
      <c r="I33" s="68">
        <v>-88.2346671868588</v>
      </c>
      <c r="K33" s="70"/>
    </row>
    <row r="34" spans="1:11" s="71" customFormat="1" ht="19.5" customHeight="1" x14ac:dyDescent="0.2">
      <c r="A34" s="62" t="s">
        <v>18</v>
      </c>
      <c r="B34" s="62" t="s">
        <v>49</v>
      </c>
      <c r="C34" s="58"/>
      <c r="D34" s="58"/>
      <c r="E34" s="58">
        <v>-659.35316378000005</v>
      </c>
      <c r="F34" s="63">
        <v>-659.35316378000005</v>
      </c>
      <c r="G34" s="58">
        <v>-313.38651802999999</v>
      </c>
      <c r="H34" s="58">
        <v>-345.96664575000005</v>
      </c>
      <c r="I34" s="59">
        <v>-110.39614847658545</v>
      </c>
      <c r="K34" s="70"/>
    </row>
    <row r="35" spans="1:11" s="72" customFormat="1" ht="19.5" customHeight="1" x14ac:dyDescent="0.25">
      <c r="A35" s="62" t="s">
        <v>19</v>
      </c>
      <c r="B35" s="62" t="s">
        <v>50</v>
      </c>
      <c r="C35" s="58"/>
      <c r="D35" s="58"/>
      <c r="E35" s="58">
        <v>-5.8619476099999996</v>
      </c>
      <c r="F35" s="63">
        <v>-5.8619476099999996</v>
      </c>
      <c r="G35" s="58">
        <v>-9.3002140799999999</v>
      </c>
      <c r="H35" s="58">
        <v>3.4382664700000003</v>
      </c>
      <c r="I35" s="59">
        <v>36.969756184365174</v>
      </c>
      <c r="K35" s="61"/>
    </row>
    <row r="36" spans="1:11" s="49" customFormat="1" ht="19.5" customHeight="1" x14ac:dyDescent="0.25">
      <c r="A36" s="62" t="s">
        <v>20</v>
      </c>
      <c r="B36" s="62" t="s">
        <v>51</v>
      </c>
      <c r="C36" s="58"/>
      <c r="D36" s="58"/>
      <c r="E36" s="58">
        <v>-159.79504</v>
      </c>
      <c r="F36" s="63">
        <v>-159.79504</v>
      </c>
      <c r="G36" s="58">
        <v>-161.76681275000001</v>
      </c>
      <c r="H36" s="58">
        <v>1.9717727500000137</v>
      </c>
      <c r="I36" s="59">
        <v>1.2188981883739398</v>
      </c>
      <c r="K36" s="61"/>
    </row>
    <row r="37" spans="1:11" s="49" customFormat="1" ht="19.5" customHeight="1" x14ac:dyDescent="0.25">
      <c r="A37" s="62" t="s">
        <v>21</v>
      </c>
      <c r="B37" s="62" t="s">
        <v>52</v>
      </c>
      <c r="C37" s="58"/>
      <c r="D37" s="58"/>
      <c r="E37" s="58">
        <v>302.02935367999999</v>
      </c>
      <c r="F37" s="63">
        <v>302.02935367999999</v>
      </c>
      <c r="G37" s="58">
        <v>-622.90898113000003</v>
      </c>
      <c r="H37" s="58">
        <v>924.93833481000001</v>
      </c>
      <c r="I37" s="59" t="s">
        <v>118</v>
      </c>
      <c r="K37" s="61"/>
    </row>
    <row r="38" spans="1:11" s="69" customFormat="1" ht="19.5" customHeight="1" x14ac:dyDescent="0.25">
      <c r="A38" s="65" t="s">
        <v>22</v>
      </c>
      <c r="B38" s="65" t="s">
        <v>53</v>
      </c>
      <c r="C38" s="66"/>
      <c r="D38" s="66"/>
      <c r="E38" s="66">
        <v>-146.21895857999999</v>
      </c>
      <c r="F38" s="67">
        <v>-146.21895857999999</v>
      </c>
      <c r="G38" s="58">
        <v>2094.9476456699999</v>
      </c>
      <c r="H38" s="66">
        <v>-2241.1666042500001</v>
      </c>
      <c r="I38" s="68" t="s">
        <v>118</v>
      </c>
      <c r="K38" s="70"/>
    </row>
    <row r="39" spans="1:11" s="69" customFormat="1" ht="19.5" customHeight="1" x14ac:dyDescent="0.25">
      <c r="A39" s="62"/>
      <c r="B39" s="62" t="s">
        <v>42</v>
      </c>
      <c r="C39" s="58"/>
      <c r="D39" s="58"/>
      <c r="E39" s="58"/>
      <c r="F39" s="63"/>
      <c r="G39" s="58"/>
      <c r="H39" s="58"/>
      <c r="I39" s="59"/>
      <c r="K39" s="61"/>
    </row>
    <row r="40" spans="1:11" s="49" customFormat="1" ht="19.5" customHeight="1" x14ac:dyDescent="0.25">
      <c r="A40" s="62"/>
      <c r="B40" s="62" t="s">
        <v>54</v>
      </c>
      <c r="C40" s="58"/>
      <c r="D40" s="58"/>
      <c r="E40" s="58">
        <v>-155.13704292</v>
      </c>
      <c r="F40" s="63">
        <v>-155.13704292</v>
      </c>
      <c r="G40" s="58">
        <v>2089.3485021000001</v>
      </c>
      <c r="H40" s="58">
        <v>-2244.4855450200002</v>
      </c>
      <c r="I40" s="59" t="s">
        <v>118</v>
      </c>
      <c r="K40" s="61"/>
    </row>
    <row r="41" spans="1:11" s="49" customFormat="1" ht="19.5" customHeight="1" x14ac:dyDescent="0.25">
      <c r="A41" s="62"/>
      <c r="B41" s="62" t="s">
        <v>55</v>
      </c>
      <c r="C41" s="58"/>
      <c r="D41" s="58"/>
      <c r="E41" s="58">
        <v>8.9180843400000001</v>
      </c>
      <c r="F41" s="63">
        <v>8.9180843400000001</v>
      </c>
      <c r="G41" s="58">
        <v>5.5991435699999998</v>
      </c>
      <c r="H41" s="58">
        <v>3.3189407700000002</v>
      </c>
      <c r="I41" s="59">
        <v>59.275864755152199</v>
      </c>
      <c r="K41" s="61"/>
    </row>
    <row r="42" spans="1:11" s="73" customFormat="1" ht="19.5" customHeight="1" x14ac:dyDescent="0.25">
      <c r="A42" s="49"/>
      <c r="B42" s="75"/>
      <c r="C42" s="76"/>
      <c r="D42" s="76"/>
      <c r="E42" s="76"/>
      <c r="F42" s="77"/>
      <c r="G42" s="76"/>
      <c r="H42" s="76"/>
      <c r="I42" s="78"/>
      <c r="K42" s="61"/>
    </row>
    <row r="43" spans="1:11" s="74" customFormat="1" ht="19.5" customHeight="1" x14ac:dyDescent="0.3">
      <c r="B43" s="79"/>
      <c r="C43" s="80"/>
      <c r="D43" s="80"/>
      <c r="E43" s="80" t="s">
        <v>23</v>
      </c>
      <c r="F43" s="80" t="s">
        <v>23</v>
      </c>
      <c r="G43" s="80" t="s">
        <v>23</v>
      </c>
      <c r="H43" s="81" t="s">
        <v>23</v>
      </c>
      <c r="I43" s="82" t="s">
        <v>4</v>
      </c>
      <c r="K43" s="61"/>
    </row>
    <row r="44" spans="1:11" s="49" customFormat="1" ht="19.5" customHeight="1" x14ac:dyDescent="0.25">
      <c r="A44" s="62" t="s">
        <v>56</v>
      </c>
      <c r="B44" s="62"/>
      <c r="C44" s="83"/>
      <c r="D44" s="83"/>
      <c r="E44" s="83">
        <v>-1.0024053983205976</v>
      </c>
      <c r="F44" s="83">
        <v>-1.0024053983205976</v>
      </c>
      <c r="G44" s="83">
        <v>12.994064174702606</v>
      </c>
      <c r="H44" s="83">
        <v>-13.996469573023203</v>
      </c>
      <c r="I44" s="59" t="s">
        <v>118</v>
      </c>
      <c r="K44" s="61"/>
    </row>
    <row r="45" spans="1:11" s="60" customFormat="1" ht="19.95" customHeight="1" x14ac:dyDescent="0.25">
      <c r="A45" s="49"/>
      <c r="B45" s="84"/>
      <c r="C45" s="85"/>
      <c r="D45" s="85"/>
      <c r="E45" s="86"/>
      <c r="F45" s="86"/>
      <c r="G45" s="86"/>
      <c r="H45" s="87"/>
      <c r="I45" s="88"/>
    </row>
    <row r="46" spans="1:11" s="60" customFormat="1" ht="15" customHeight="1" x14ac:dyDescent="0.25">
      <c r="A46" s="89"/>
      <c r="B46" s="84"/>
      <c r="C46" s="85"/>
      <c r="D46" s="85"/>
      <c r="E46" s="86"/>
      <c r="F46" s="86"/>
      <c r="G46" s="86"/>
      <c r="H46" s="87"/>
      <c r="I46" s="88"/>
    </row>
    <row r="47" spans="1:11" s="60" customFormat="1" ht="15" customHeight="1" x14ac:dyDescent="0.25">
      <c r="B47" s="84"/>
      <c r="C47" s="85"/>
      <c r="D47" s="85"/>
      <c r="E47" s="86"/>
      <c r="F47" s="86"/>
      <c r="G47" s="86"/>
      <c r="H47" s="87"/>
      <c r="I47" s="88"/>
    </row>
  </sheetData>
  <mergeCells count="1">
    <mergeCell ref="C9:E9"/>
  </mergeCells>
  <pageMargins left="0.6692913385826772" right="0.39370078740157483" top="0.39370078740157483" bottom="0.78740157480314965" header="0.19685039370078741" footer="0.31496062992125984"/>
  <pageSetup paperSize="9" scale="6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  <pageSetUpPr fitToPage="1"/>
  </sheetPr>
  <dimension ref="A1:N46"/>
  <sheetViews>
    <sheetView showGridLines="0" zoomScale="60" zoomScaleNormal="60" zoomScaleSheetLayoutView="70" workbookViewId="0">
      <selection activeCell="U9" sqref="U9"/>
    </sheetView>
  </sheetViews>
  <sheetFormatPr baseColWidth="10" defaultColWidth="13.28515625" defaultRowHeight="15" outlineLevelCol="1" x14ac:dyDescent="0.25"/>
  <cols>
    <col min="1" max="1" width="5.85546875" style="31" customWidth="1"/>
    <col min="2" max="2" width="65.140625" style="32" customWidth="1"/>
    <col min="3" max="5" width="15.7109375" style="33" customWidth="1"/>
    <col min="6" max="6" width="17.140625" style="33" hidden="1" customWidth="1" outlineLevel="1"/>
    <col min="7" max="7" width="15.7109375" style="33" customWidth="1" collapsed="1"/>
    <col min="8" max="9" width="15.7109375" style="33" customWidth="1"/>
    <col min="10" max="16384" width="13.28515625" style="31"/>
  </cols>
  <sheetData>
    <row r="1" spans="1:14" x14ac:dyDescent="0.25">
      <c r="E1" s="34"/>
      <c r="F1" s="35" t="s">
        <v>57</v>
      </c>
      <c r="G1" s="35" t="s">
        <v>58</v>
      </c>
    </row>
    <row r="2" spans="1:14" s="33" customFormat="1" x14ac:dyDescent="0.25">
      <c r="A2" s="33" t="s">
        <v>27</v>
      </c>
      <c r="K2" s="31"/>
      <c r="L2" s="36"/>
      <c r="M2" s="37"/>
      <c r="N2" s="37"/>
    </row>
    <row r="3" spans="1:14" ht="27.6" x14ac:dyDescent="0.45">
      <c r="A3" s="38" t="s">
        <v>28</v>
      </c>
      <c r="B3" s="31"/>
      <c r="C3" s="31"/>
      <c r="D3" s="31"/>
      <c r="E3" s="31"/>
      <c r="F3" s="31"/>
      <c r="G3" s="31"/>
      <c r="H3" s="31"/>
      <c r="I3" s="31"/>
      <c r="L3" s="36"/>
      <c r="M3" s="39"/>
      <c r="N3" s="39"/>
    </row>
    <row r="4" spans="1:14" s="42" customFormat="1" ht="28.2" thickBot="1" x14ac:dyDescent="0.5">
      <c r="A4" s="40" t="s">
        <v>120</v>
      </c>
      <c r="B4" s="41"/>
      <c r="C4" s="41"/>
      <c r="D4" s="41"/>
      <c r="E4" s="41"/>
      <c r="F4" s="41"/>
      <c r="G4" s="41"/>
      <c r="H4" s="41"/>
      <c r="I4" s="41"/>
      <c r="K4" s="31"/>
      <c r="L4" s="36"/>
      <c r="M4" s="43"/>
      <c r="N4" s="43"/>
    </row>
    <row r="5" spans="1:14" ht="15.6" x14ac:dyDescent="0.3">
      <c r="A5" s="44"/>
      <c r="B5" s="45"/>
      <c r="C5" s="46"/>
      <c r="D5" s="46"/>
      <c r="E5" s="46"/>
      <c r="F5" s="46"/>
      <c r="G5" s="46"/>
      <c r="H5" s="47"/>
      <c r="I5" s="48"/>
    </row>
    <row r="6" spans="1:14" ht="15.6" x14ac:dyDescent="0.3">
      <c r="A6" s="44"/>
      <c r="B6" s="45"/>
      <c r="C6" s="46"/>
      <c r="D6" s="46"/>
      <c r="E6" s="46"/>
      <c r="F6" s="46"/>
      <c r="G6" s="46"/>
      <c r="H6" s="47"/>
      <c r="I6" s="48"/>
    </row>
    <row r="7" spans="1:14" ht="15.6" x14ac:dyDescent="0.3">
      <c r="A7" s="44"/>
      <c r="B7" s="45"/>
      <c r="C7" s="46"/>
      <c r="D7" s="46"/>
      <c r="E7" s="46"/>
      <c r="F7" s="46"/>
      <c r="G7" s="46"/>
      <c r="H7" s="47"/>
      <c r="I7" s="48"/>
    </row>
    <row r="8" spans="1:14" x14ac:dyDescent="0.25">
      <c r="A8" s="49"/>
      <c r="B8" s="50"/>
      <c r="C8" s="46"/>
      <c r="D8" s="46"/>
      <c r="E8" s="46"/>
      <c r="F8" s="46"/>
      <c r="G8" s="46"/>
      <c r="H8" s="46"/>
      <c r="I8" s="46"/>
    </row>
    <row r="9" spans="1:14" s="49" customFormat="1" ht="43.5" customHeight="1" thickBot="1" x14ac:dyDescent="0.3">
      <c r="A9" s="51" t="s">
        <v>29</v>
      </c>
      <c r="B9" s="51"/>
      <c r="C9" s="224" t="s">
        <v>115</v>
      </c>
      <c r="D9" s="225"/>
      <c r="E9" s="225"/>
      <c r="F9" s="225"/>
      <c r="G9" s="52" t="s">
        <v>116</v>
      </c>
      <c r="H9" s="53" t="s">
        <v>30</v>
      </c>
      <c r="I9" s="53" t="s">
        <v>31</v>
      </c>
    </row>
    <row r="10" spans="1:14" s="60" customFormat="1" ht="19.5" customHeight="1" x14ac:dyDescent="0.2">
      <c r="A10" s="54" t="s">
        <v>32</v>
      </c>
      <c r="B10" s="55"/>
      <c r="C10" s="56">
        <v>12278.79296481</v>
      </c>
      <c r="D10" s="56"/>
      <c r="E10" s="56"/>
      <c r="F10" s="57">
        <v>12278.79296481</v>
      </c>
      <c r="G10" s="56">
        <v>12343.541254969999</v>
      </c>
      <c r="H10" s="91">
        <v>-64.748290159999669</v>
      </c>
      <c r="I10" s="59">
        <v>-0.52455198085014254</v>
      </c>
    </row>
    <row r="11" spans="1:14" s="60" customFormat="1" ht="19.5" customHeight="1" x14ac:dyDescent="0.35">
      <c r="A11" s="62" t="s">
        <v>6</v>
      </c>
      <c r="B11" s="62" t="s">
        <v>33</v>
      </c>
      <c r="C11" s="58"/>
      <c r="D11" s="58"/>
      <c r="E11" s="58"/>
      <c r="F11" s="63"/>
      <c r="G11" s="58"/>
      <c r="H11" s="91"/>
      <c r="I11" s="92"/>
    </row>
    <row r="12" spans="1:14" s="49" customFormat="1" ht="19.5" customHeight="1" x14ac:dyDescent="0.25">
      <c r="A12" s="62"/>
      <c r="B12" s="62" t="s">
        <v>34</v>
      </c>
      <c r="C12" s="58">
        <v>12115.385474410001</v>
      </c>
      <c r="D12" s="58"/>
      <c r="E12" s="58"/>
      <c r="F12" s="63">
        <v>12115.385474410001</v>
      </c>
      <c r="G12" s="58">
        <v>12290.053779919999</v>
      </c>
      <c r="H12" s="91">
        <v>-174.66830550999839</v>
      </c>
      <c r="I12" s="59">
        <v>-1.4212167712022443</v>
      </c>
    </row>
    <row r="13" spans="1:14" s="49" customFormat="1" ht="19.5" customHeight="1" x14ac:dyDescent="0.25">
      <c r="A13" s="62"/>
      <c r="B13" s="62" t="s">
        <v>35</v>
      </c>
      <c r="C13" s="58">
        <v>-417.13429452999998</v>
      </c>
      <c r="D13" s="58"/>
      <c r="E13" s="58"/>
      <c r="F13" s="63">
        <v>-417.13429452999998</v>
      </c>
      <c r="G13" s="58">
        <v>-406.28111228</v>
      </c>
      <c r="H13" s="91">
        <v>-10.853182249999975</v>
      </c>
      <c r="I13" s="59">
        <v>-2.6713479711358574</v>
      </c>
    </row>
    <row r="14" spans="1:14" s="49" customFormat="1" ht="19.5" customHeight="1" x14ac:dyDescent="0.25">
      <c r="A14" s="62"/>
      <c r="B14" s="62" t="s">
        <v>36</v>
      </c>
      <c r="C14" s="58"/>
      <c r="D14" s="58">
        <v>11698.251179880001</v>
      </c>
      <c r="E14" s="58"/>
      <c r="F14" s="63">
        <v>11698.251179880001</v>
      </c>
      <c r="G14" s="58">
        <v>11883.77266764</v>
      </c>
      <c r="H14" s="91">
        <v>-185.52148775999922</v>
      </c>
      <c r="I14" s="59">
        <v>-1.5611329242706049</v>
      </c>
    </row>
    <row r="15" spans="1:14" s="49" customFormat="1" ht="19.5" customHeight="1" x14ac:dyDescent="0.25">
      <c r="A15" s="62" t="s">
        <v>7</v>
      </c>
      <c r="B15" s="62" t="s">
        <v>105</v>
      </c>
      <c r="C15" s="58"/>
      <c r="D15" s="58">
        <v>1341.4518556999999</v>
      </c>
      <c r="E15" s="58"/>
      <c r="F15" s="63">
        <v>1341.4518556999999</v>
      </c>
      <c r="G15" s="58">
        <v>1620.61967108</v>
      </c>
      <c r="H15" s="91">
        <v>-279.16781538000009</v>
      </c>
      <c r="I15" s="59">
        <v>-17.225992030194188</v>
      </c>
    </row>
    <row r="16" spans="1:14" s="49" customFormat="1" ht="19.5" customHeight="1" x14ac:dyDescent="0.25">
      <c r="A16" s="62" t="s">
        <v>8</v>
      </c>
      <c r="B16" s="62" t="s">
        <v>37</v>
      </c>
      <c r="C16" s="58"/>
      <c r="D16" s="58"/>
      <c r="E16" s="58"/>
      <c r="F16" s="63"/>
      <c r="G16" s="58"/>
      <c r="H16" s="58"/>
      <c r="I16" s="59"/>
    </row>
    <row r="17" spans="1:9" s="49" customFormat="1" ht="19.5" customHeight="1" x14ac:dyDescent="0.25">
      <c r="A17" s="62"/>
      <c r="B17" s="62" t="s">
        <v>34</v>
      </c>
      <c r="C17" s="58">
        <v>-13112.04324841</v>
      </c>
      <c r="D17" s="58"/>
      <c r="E17" s="58"/>
      <c r="F17" s="63">
        <v>-13112.04324841</v>
      </c>
      <c r="G17" s="58">
        <v>-9953.2126158899991</v>
      </c>
      <c r="H17" s="91">
        <v>-3158.830632520001</v>
      </c>
      <c r="I17" s="59">
        <v>-31.736794484597109</v>
      </c>
    </row>
    <row r="18" spans="1:9" s="49" customFormat="1" ht="19.5" customHeight="1" x14ac:dyDescent="0.25">
      <c r="A18" s="62"/>
      <c r="B18" s="62" t="s">
        <v>38</v>
      </c>
      <c r="C18" s="58">
        <v>899.45652579</v>
      </c>
      <c r="D18" s="58"/>
      <c r="E18" s="58"/>
      <c r="F18" s="63">
        <v>899.45652579</v>
      </c>
      <c r="G18" s="58">
        <v>227.02227195</v>
      </c>
      <c r="H18" s="91">
        <v>672.43425384</v>
      </c>
      <c r="I18" s="59">
        <v>296.19748232812094</v>
      </c>
    </row>
    <row r="19" spans="1:9" s="49" customFormat="1" ht="19.5" customHeight="1" x14ac:dyDescent="0.25">
      <c r="A19" s="62"/>
      <c r="B19" s="62" t="s">
        <v>36</v>
      </c>
      <c r="C19" s="58"/>
      <c r="D19" s="58">
        <v>-12212.586722620001</v>
      </c>
      <c r="E19" s="58"/>
      <c r="F19" s="63">
        <v>-12212.586722620001</v>
      </c>
      <c r="G19" s="58">
        <v>-9726.1903439399994</v>
      </c>
      <c r="H19" s="91">
        <v>-2486.3963786800014</v>
      </c>
      <c r="I19" s="59">
        <v>-25.563928843210189</v>
      </c>
    </row>
    <row r="20" spans="1:9" s="49" customFormat="1" ht="19.5" customHeight="1" x14ac:dyDescent="0.25">
      <c r="A20" s="62" t="s">
        <v>9</v>
      </c>
      <c r="B20" s="62" t="s">
        <v>39</v>
      </c>
      <c r="C20" s="58"/>
      <c r="D20" s="58"/>
      <c r="E20" s="58"/>
      <c r="F20" s="63"/>
      <c r="G20" s="58"/>
      <c r="H20" s="58"/>
      <c r="I20" s="59"/>
    </row>
    <row r="21" spans="1:9" s="49" customFormat="1" ht="19.5" customHeight="1" x14ac:dyDescent="0.25">
      <c r="A21" s="62"/>
      <c r="B21" s="62" t="s">
        <v>34</v>
      </c>
      <c r="C21" s="58">
        <v>-2956.0523892900001</v>
      </c>
      <c r="D21" s="58"/>
      <c r="E21" s="58"/>
      <c r="F21" s="63">
        <v>-2956.0523892900001</v>
      </c>
      <c r="G21" s="58">
        <v>-3061.1148198800001</v>
      </c>
      <c r="H21" s="91">
        <v>105.06243059000008</v>
      </c>
      <c r="I21" s="59">
        <v>3.4321623582260354</v>
      </c>
    </row>
    <row r="22" spans="1:9" s="49" customFormat="1" ht="19.5" customHeight="1" x14ac:dyDescent="0.25">
      <c r="A22" s="62"/>
      <c r="B22" s="62" t="s">
        <v>38</v>
      </c>
      <c r="C22" s="58">
        <v>82.383557699999997</v>
      </c>
      <c r="D22" s="58"/>
      <c r="E22" s="58"/>
      <c r="F22" s="63">
        <v>82.383557699999997</v>
      </c>
      <c r="G22" s="58">
        <v>99.176026140000005</v>
      </c>
      <c r="H22" s="91">
        <v>-16.792468440000007</v>
      </c>
      <c r="I22" s="59">
        <v>-16.931983558501557</v>
      </c>
    </row>
    <row r="23" spans="1:9" s="49" customFormat="1" ht="19.5" customHeight="1" x14ac:dyDescent="0.25">
      <c r="A23" s="62"/>
      <c r="B23" s="62" t="s">
        <v>36</v>
      </c>
      <c r="C23" s="58"/>
      <c r="D23" s="58">
        <v>-2873.6688315900001</v>
      </c>
      <c r="E23" s="58"/>
      <c r="F23" s="63">
        <v>-2873.6688315900001</v>
      </c>
      <c r="G23" s="58">
        <v>-2961.9387937400002</v>
      </c>
      <c r="H23" s="91">
        <v>88.269962150000083</v>
      </c>
      <c r="I23" s="59">
        <v>2.9801413296100825</v>
      </c>
    </row>
    <row r="24" spans="1:9" s="69" customFormat="1" ht="19.5" customHeight="1" x14ac:dyDescent="0.25">
      <c r="A24" s="65" t="s">
        <v>10</v>
      </c>
      <c r="B24" s="65" t="s">
        <v>40</v>
      </c>
      <c r="C24" s="66"/>
      <c r="D24" s="66"/>
      <c r="E24" s="66">
        <v>-2046.5525186299999</v>
      </c>
      <c r="F24" s="67">
        <v>-2046.5525186299999</v>
      </c>
      <c r="G24" s="66">
        <v>816.26320104000001</v>
      </c>
      <c r="H24" s="93">
        <v>-2862.8157196699999</v>
      </c>
      <c r="I24" s="68" t="s">
        <v>118</v>
      </c>
    </row>
    <row r="25" spans="1:9" s="71" customFormat="1" ht="19.5" customHeight="1" x14ac:dyDescent="0.2">
      <c r="A25" s="62" t="s">
        <v>11</v>
      </c>
      <c r="B25" s="62" t="s">
        <v>41</v>
      </c>
      <c r="C25" s="58"/>
      <c r="D25" s="58">
        <v>1588.7395043399999</v>
      </c>
      <c r="E25" s="58"/>
      <c r="F25" s="63">
        <v>1588.7395043399999</v>
      </c>
      <c r="G25" s="58">
        <v>1619.38127134</v>
      </c>
      <c r="H25" s="91">
        <v>-30.641767000000073</v>
      </c>
      <c r="I25" s="59">
        <v>-1.8921897852162219</v>
      </c>
    </row>
    <row r="26" spans="1:9" s="49" customFormat="1" ht="19.5" customHeight="1" x14ac:dyDescent="0.25">
      <c r="A26" s="62"/>
      <c r="B26" s="62" t="s">
        <v>42</v>
      </c>
      <c r="C26" s="58"/>
      <c r="D26" s="58"/>
      <c r="E26" s="58"/>
      <c r="F26" s="63"/>
      <c r="G26" s="58"/>
      <c r="H26" s="91"/>
      <c r="I26" s="59"/>
    </row>
    <row r="27" spans="1:9" s="49" customFormat="1" ht="19.5" customHeight="1" x14ac:dyDescent="0.25">
      <c r="A27" s="62"/>
      <c r="B27" s="62" t="s">
        <v>43</v>
      </c>
      <c r="C27" s="58"/>
      <c r="D27" s="58">
        <v>28.989115689999998</v>
      </c>
      <c r="E27" s="58"/>
      <c r="F27" s="63">
        <v>28.989115689999998</v>
      </c>
      <c r="G27" s="58">
        <v>20.09669835</v>
      </c>
      <c r="H27" s="91">
        <v>8.8924173399999979</v>
      </c>
      <c r="I27" s="59">
        <v>44.248150542598943</v>
      </c>
    </row>
    <row r="28" spans="1:9" s="49" customFormat="1" ht="19.5" customHeight="1" x14ac:dyDescent="0.25">
      <c r="A28" s="62" t="s">
        <v>12</v>
      </c>
      <c r="B28" s="62" t="s">
        <v>44</v>
      </c>
      <c r="C28" s="58"/>
      <c r="D28" s="58">
        <v>128.67138227000001</v>
      </c>
      <c r="E28" s="58"/>
      <c r="F28" s="63">
        <v>128.67138227000001</v>
      </c>
      <c r="G28" s="58">
        <v>237.07072884999999</v>
      </c>
      <c r="H28" s="91">
        <v>-108.39934657999999</v>
      </c>
      <c r="I28" s="59">
        <v>-45.724475183347799</v>
      </c>
    </row>
    <row r="29" spans="1:9" s="49" customFormat="1" ht="19.5" customHeight="1" x14ac:dyDescent="0.25">
      <c r="A29" s="62" t="s">
        <v>13</v>
      </c>
      <c r="B29" s="62" t="s">
        <v>45</v>
      </c>
      <c r="C29" s="58"/>
      <c r="D29" s="58">
        <v>157.23713652000001</v>
      </c>
      <c r="E29" s="58"/>
      <c r="F29" s="63">
        <v>157.23713652000001</v>
      </c>
      <c r="G29" s="58">
        <v>153.78828222999999</v>
      </c>
      <c r="H29" s="91">
        <v>3.4488542900000141</v>
      </c>
      <c r="I29" s="59">
        <v>2.2425988768390281</v>
      </c>
    </row>
    <row r="30" spans="1:9" s="49" customFormat="1" ht="19.5" customHeight="1" x14ac:dyDescent="0.25">
      <c r="A30" s="62" t="s">
        <v>14</v>
      </c>
      <c r="B30" s="62" t="s">
        <v>46</v>
      </c>
      <c r="C30" s="58"/>
      <c r="D30" s="58">
        <v>-218.34622594999999</v>
      </c>
      <c r="E30" s="58"/>
      <c r="F30" s="63">
        <v>-218.34622594999999</v>
      </c>
      <c r="G30" s="58">
        <v>-191.76541798</v>
      </c>
      <c r="H30" s="91">
        <v>-26.580807969999995</v>
      </c>
      <c r="I30" s="59">
        <v>-13.861106058638903</v>
      </c>
    </row>
    <row r="31" spans="1:9" s="49" customFormat="1" ht="19.5" customHeight="1" x14ac:dyDescent="0.25">
      <c r="A31" s="62" t="s">
        <v>15</v>
      </c>
      <c r="B31" s="62" t="s">
        <v>106</v>
      </c>
      <c r="C31" s="58"/>
      <c r="D31" s="58">
        <v>-1341.4518556999999</v>
      </c>
      <c r="E31" s="58"/>
      <c r="F31" s="63">
        <v>-1341.4518556999999</v>
      </c>
      <c r="G31" s="58">
        <v>-1620.61967108</v>
      </c>
      <c r="H31" s="91">
        <v>279.16781538000009</v>
      </c>
      <c r="I31" s="59">
        <v>17.225992030194188</v>
      </c>
    </row>
    <row r="32" spans="1:9" s="69" customFormat="1" ht="19.5" customHeight="1" x14ac:dyDescent="0.25">
      <c r="A32" s="65" t="s">
        <v>16</v>
      </c>
      <c r="B32" s="65" t="s">
        <v>47</v>
      </c>
      <c r="C32" s="66"/>
      <c r="D32" s="66"/>
      <c r="E32" s="66">
        <v>314.84994147999998</v>
      </c>
      <c r="F32" s="67">
        <v>314.84994147999998</v>
      </c>
      <c r="G32" s="66">
        <v>197.85519335999999</v>
      </c>
      <c r="H32" s="93">
        <v>116.99474812</v>
      </c>
      <c r="I32" s="68">
        <v>59.131502253330595</v>
      </c>
    </row>
    <row r="33" spans="1:9" s="71" customFormat="1" ht="19.5" customHeight="1" x14ac:dyDescent="0.2">
      <c r="A33" s="65" t="s">
        <v>17</v>
      </c>
      <c r="B33" s="65" t="s">
        <v>48</v>
      </c>
      <c r="C33" s="66"/>
      <c r="D33" s="66"/>
      <c r="E33" s="66">
        <v>-1731.70257715</v>
      </c>
      <c r="F33" s="67">
        <v>-1731.70257715</v>
      </c>
      <c r="G33" s="66">
        <v>1014.1183944000001</v>
      </c>
      <c r="H33" s="93">
        <v>-2745.8209715500002</v>
      </c>
      <c r="I33" s="68" t="s">
        <v>118</v>
      </c>
    </row>
    <row r="34" spans="1:9" s="71" customFormat="1" ht="19.5" customHeight="1" x14ac:dyDescent="0.2">
      <c r="A34" s="62" t="s">
        <v>18</v>
      </c>
      <c r="B34" s="62" t="s">
        <v>49</v>
      </c>
      <c r="C34" s="58"/>
      <c r="D34" s="58"/>
      <c r="E34" s="58">
        <v>-242.66357743</v>
      </c>
      <c r="F34" s="63">
        <v>-242.66357743</v>
      </c>
      <c r="G34" s="58">
        <v>-112.0888217</v>
      </c>
      <c r="H34" s="91">
        <v>-130.57475572999999</v>
      </c>
      <c r="I34" s="59">
        <v>-116.49221907201117</v>
      </c>
    </row>
    <row r="35" spans="1:9" s="72" customFormat="1" ht="19.5" customHeight="1" x14ac:dyDescent="0.25">
      <c r="A35" s="62" t="s">
        <v>19</v>
      </c>
      <c r="B35" s="62" t="s">
        <v>50</v>
      </c>
      <c r="C35" s="58"/>
      <c r="D35" s="58"/>
      <c r="E35" s="58">
        <v>-5.8619476099999996</v>
      </c>
      <c r="F35" s="63">
        <v>-5.8619476099999996</v>
      </c>
      <c r="G35" s="58">
        <v>0</v>
      </c>
      <c r="H35" s="91">
        <v>-5.8619476099999996</v>
      </c>
      <c r="I35" s="59" t="s">
        <v>118</v>
      </c>
    </row>
    <row r="36" spans="1:9" s="49" customFormat="1" ht="19.5" customHeight="1" x14ac:dyDescent="0.25">
      <c r="A36" s="62" t="s">
        <v>20</v>
      </c>
      <c r="B36" s="62" t="s">
        <v>51</v>
      </c>
      <c r="C36" s="58"/>
      <c r="D36" s="58"/>
      <c r="E36" s="58">
        <v>-53.321151960000002</v>
      </c>
      <c r="F36" s="63">
        <v>-53.321151960000002</v>
      </c>
      <c r="G36" s="58">
        <v>-53.501690250000003</v>
      </c>
      <c r="H36" s="91">
        <v>0.18053829000000121</v>
      </c>
      <c r="I36" s="59">
        <v>0.33744408663799402</v>
      </c>
    </row>
    <row r="37" spans="1:9" s="49" customFormat="1" ht="19.5" customHeight="1" x14ac:dyDescent="0.25">
      <c r="A37" s="62" t="s">
        <v>21</v>
      </c>
      <c r="B37" s="62" t="s">
        <v>52</v>
      </c>
      <c r="C37" s="58"/>
      <c r="D37" s="58"/>
      <c r="E37" s="58">
        <v>597.44458768000004</v>
      </c>
      <c r="F37" s="63">
        <v>597.44458768000004</v>
      </c>
      <c r="G37" s="58">
        <v>-164.11270099000001</v>
      </c>
      <c r="H37" s="91">
        <v>761.55728867000005</v>
      </c>
      <c r="I37" s="59" t="s">
        <v>118</v>
      </c>
    </row>
    <row r="38" spans="1:9" s="69" customFormat="1" ht="19.5" customHeight="1" x14ac:dyDescent="0.25">
      <c r="A38" s="65" t="s">
        <v>22</v>
      </c>
      <c r="B38" s="65" t="s">
        <v>53</v>
      </c>
      <c r="C38" s="66"/>
      <c r="D38" s="66"/>
      <c r="E38" s="66">
        <v>-1436.10466647</v>
      </c>
      <c r="F38" s="67">
        <v>-1436.10466647</v>
      </c>
      <c r="G38" s="66">
        <v>684.42036852000001</v>
      </c>
      <c r="H38" s="93">
        <v>-2120.5250349899998</v>
      </c>
      <c r="I38" s="68" t="s">
        <v>118</v>
      </c>
    </row>
    <row r="39" spans="1:9" s="69" customFormat="1" ht="19.5" customHeight="1" x14ac:dyDescent="0.25">
      <c r="A39" s="62"/>
      <c r="B39" s="62" t="s">
        <v>42</v>
      </c>
      <c r="C39" s="58"/>
      <c r="D39" s="58"/>
      <c r="E39" s="58"/>
      <c r="F39" s="63"/>
      <c r="G39" s="58"/>
      <c r="H39" s="91"/>
      <c r="I39" s="59"/>
    </row>
    <row r="40" spans="1:9" s="49" customFormat="1" ht="19.5" customHeight="1" x14ac:dyDescent="0.25">
      <c r="A40" s="62"/>
      <c r="B40" s="62" t="s">
        <v>54</v>
      </c>
      <c r="C40" s="58"/>
      <c r="D40" s="58"/>
      <c r="E40" s="58">
        <v>-1438.07454534</v>
      </c>
      <c r="F40" s="63">
        <v>-1438.07454534</v>
      </c>
      <c r="G40" s="58">
        <v>685.20207202999995</v>
      </c>
      <c r="H40" s="91">
        <v>-2123.2766173700002</v>
      </c>
      <c r="I40" s="59" t="s">
        <v>118</v>
      </c>
    </row>
    <row r="41" spans="1:9" s="49" customFormat="1" ht="19.5" customHeight="1" x14ac:dyDescent="0.25">
      <c r="A41" s="62"/>
      <c r="B41" s="62" t="s">
        <v>55</v>
      </c>
      <c r="C41" s="58"/>
      <c r="D41" s="58"/>
      <c r="E41" s="58">
        <v>1.9698788700000001</v>
      </c>
      <c r="F41" s="63">
        <v>1.9698788700000001</v>
      </c>
      <c r="G41" s="58">
        <v>-0.78170351000000005</v>
      </c>
      <c r="H41" s="91">
        <v>2.7515823800000003</v>
      </c>
      <c r="I41" s="59" t="s">
        <v>118</v>
      </c>
    </row>
    <row r="42" spans="1:9" s="73" customFormat="1" ht="19.5" customHeight="1" x14ac:dyDescent="0.25">
      <c r="A42" s="49"/>
      <c r="B42" s="75"/>
      <c r="C42" s="76"/>
      <c r="D42" s="76"/>
      <c r="E42" s="76"/>
      <c r="F42" s="76"/>
      <c r="G42" s="76"/>
      <c r="H42" s="76"/>
      <c r="I42" s="78"/>
    </row>
    <row r="43" spans="1:9" s="74" customFormat="1" ht="19.5" customHeight="1" x14ac:dyDescent="0.3">
      <c r="B43" s="79"/>
      <c r="C43" s="80"/>
      <c r="D43" s="80"/>
      <c r="E43" s="80" t="s">
        <v>23</v>
      </c>
      <c r="F43" s="80"/>
      <c r="G43" s="80" t="s">
        <v>23</v>
      </c>
      <c r="H43" s="81" t="s">
        <v>23</v>
      </c>
      <c r="I43" s="82" t="s">
        <v>4</v>
      </c>
    </row>
    <row r="44" spans="1:9" s="49" customFormat="1" ht="19.5" customHeight="1" x14ac:dyDescent="0.25">
      <c r="A44" s="62" t="s">
        <v>56</v>
      </c>
      <c r="B44" s="62"/>
      <c r="C44" s="83"/>
      <c r="D44" s="83"/>
      <c r="E44" s="83">
        <v>-9.3689720658237761</v>
      </c>
      <c r="F44" s="83">
        <v>-9.3689720658237761</v>
      </c>
      <c r="G44" s="83">
        <v>4.3003683021503853</v>
      </c>
      <c r="H44" s="83">
        <v>-13.669340367974161</v>
      </c>
      <c r="I44" s="59" t="s">
        <v>118</v>
      </c>
    </row>
    <row r="45" spans="1:9" s="60" customFormat="1" ht="19.95" customHeight="1" x14ac:dyDescent="0.25">
      <c r="A45" s="49"/>
      <c r="B45" s="84"/>
      <c r="C45" s="85"/>
      <c r="D45" s="85"/>
      <c r="E45" s="86"/>
      <c r="F45" s="94"/>
      <c r="G45" s="86"/>
      <c r="H45" s="87"/>
      <c r="I45" s="88"/>
    </row>
    <row r="46" spans="1:9" s="60" customFormat="1" ht="15" customHeight="1" x14ac:dyDescent="0.25">
      <c r="A46" s="89"/>
      <c r="B46" s="84"/>
      <c r="C46" s="85"/>
      <c r="D46" s="85"/>
      <c r="E46" s="86"/>
      <c r="F46" s="94"/>
      <c r="G46" s="86"/>
      <c r="H46" s="87"/>
      <c r="I46" s="88"/>
    </row>
  </sheetData>
  <mergeCells count="1">
    <mergeCell ref="C9:F9"/>
  </mergeCells>
  <pageMargins left="0.6692913385826772" right="0.39370078740157483" top="0.39370078740157483" bottom="0.78740157480314965" header="0.19685039370078741" footer="0.31496062992125984"/>
  <pageSetup paperSize="9" scale="70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IO421"/>
  <sheetViews>
    <sheetView showGridLines="0" topLeftCell="A3" zoomScale="60" zoomScaleNormal="60" zoomScaleSheetLayoutView="70" workbookViewId="0">
      <selection activeCell="AA8" sqref="AA8"/>
    </sheetView>
  </sheetViews>
  <sheetFormatPr baseColWidth="10" defaultColWidth="13.28515625" defaultRowHeight="10.199999999999999" outlineLevelRow="1" x14ac:dyDescent="0.2"/>
  <cols>
    <col min="1" max="1" width="6.140625" customWidth="1"/>
    <col min="2" max="2" width="63.140625" customWidth="1"/>
    <col min="3" max="3" width="14.140625" customWidth="1"/>
    <col min="4" max="4" width="13.140625" customWidth="1"/>
    <col min="5" max="10" width="12.85546875" customWidth="1"/>
    <col min="11" max="11" width="15.28515625" customWidth="1"/>
    <col min="12" max="14" width="12.85546875" customWidth="1"/>
    <col min="15" max="15" width="6.7109375" customWidth="1"/>
    <col min="16" max="16" width="5.7109375" customWidth="1"/>
    <col min="17" max="17" width="6.28515625" customWidth="1"/>
    <col min="18" max="18" width="3.7109375" customWidth="1"/>
    <col min="19" max="19" width="3.140625" customWidth="1"/>
    <col min="21" max="249" width="13.28515625" style="30"/>
  </cols>
  <sheetData>
    <row r="1" spans="1:249" s="95" customFormat="1" ht="18" customHeight="1" x14ac:dyDescent="0.25">
      <c r="C1" s="96" t="s">
        <v>59</v>
      </c>
      <c r="D1" s="96" t="s">
        <v>60</v>
      </c>
      <c r="E1" s="96" t="s">
        <v>61</v>
      </c>
      <c r="F1" s="96" t="s">
        <v>62</v>
      </c>
      <c r="G1" s="96" t="s">
        <v>63</v>
      </c>
      <c r="H1" s="96" t="s">
        <v>64</v>
      </c>
      <c r="I1" s="96" t="s">
        <v>65</v>
      </c>
      <c r="J1" s="96" t="s">
        <v>66</v>
      </c>
      <c r="K1" s="96" t="s">
        <v>67</v>
      </c>
      <c r="L1" s="96" t="s">
        <v>68</v>
      </c>
      <c r="M1" s="96" t="s">
        <v>25</v>
      </c>
      <c r="N1" s="96" t="s">
        <v>26</v>
      </c>
      <c r="P1" s="232" t="s">
        <v>119</v>
      </c>
      <c r="Q1" s="233" t="s">
        <v>69</v>
      </c>
      <c r="R1" s="234" t="s">
        <v>27</v>
      </c>
      <c r="S1" s="97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</row>
    <row r="2" spans="1:249" ht="15" x14ac:dyDescent="0.25">
      <c r="A2" s="33" t="s">
        <v>27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/>
      <c r="P2" s="232"/>
      <c r="Q2" s="233"/>
      <c r="R2" s="234"/>
      <c r="S2" s="36"/>
      <c r="T2" s="33"/>
    </row>
    <row r="3" spans="1:249" s="31" customFormat="1" ht="31.8" x14ac:dyDescent="0.45">
      <c r="A3" s="38" t="s">
        <v>100</v>
      </c>
      <c r="P3" s="232"/>
      <c r="Q3" s="233"/>
      <c r="R3" s="234"/>
      <c r="S3" s="36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</row>
    <row r="4" spans="1:249" s="42" customFormat="1" ht="28.2" thickBot="1" x14ac:dyDescent="0.5">
      <c r="A4" s="40" t="s">
        <v>119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232"/>
      <c r="Q4" s="233"/>
      <c r="R4" s="234"/>
      <c r="S4" s="36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</row>
    <row r="5" spans="1:249" ht="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32"/>
      <c r="Q5" s="233"/>
      <c r="R5" s="234"/>
      <c r="S5" s="36"/>
      <c r="T5" s="33"/>
    </row>
    <row r="6" spans="1:249" s="106" customFormat="1" ht="30" customHeight="1" x14ac:dyDescent="0.5">
      <c r="A6" s="98"/>
      <c r="B6" s="98"/>
      <c r="C6" s="98"/>
      <c r="D6" s="99"/>
      <c r="E6" s="100"/>
      <c r="F6" s="100"/>
      <c r="G6" s="100"/>
      <c r="H6" s="101"/>
      <c r="I6" s="101"/>
      <c r="J6" s="101"/>
      <c r="K6" s="102"/>
      <c r="L6" s="103"/>
      <c r="M6" s="104"/>
      <c r="N6" s="104"/>
      <c r="O6" s="105"/>
      <c r="P6" s="232"/>
      <c r="Q6" s="233"/>
      <c r="R6" s="234"/>
      <c r="S6" s="36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  <c r="IM6" s="181"/>
      <c r="IN6" s="181"/>
      <c r="IO6" s="181"/>
    </row>
    <row r="7" spans="1:249" s="109" customFormat="1" ht="34.5" customHeight="1" thickBot="1" x14ac:dyDescent="0.25">
      <c r="A7" s="107" t="s">
        <v>29</v>
      </c>
      <c r="B7" s="108"/>
      <c r="C7" s="226" t="s">
        <v>5</v>
      </c>
      <c r="D7" s="226"/>
      <c r="E7" s="226"/>
      <c r="F7" s="226"/>
      <c r="G7" s="227" t="s">
        <v>24</v>
      </c>
      <c r="H7" s="227"/>
      <c r="I7" s="227"/>
      <c r="J7" s="227"/>
      <c r="K7" s="227"/>
      <c r="L7" s="227"/>
      <c r="M7" s="230" t="s">
        <v>70</v>
      </c>
      <c r="N7" s="230"/>
      <c r="O7" s="231"/>
      <c r="P7" s="232"/>
      <c r="Q7" s="233"/>
      <c r="R7" s="234"/>
      <c r="S7" s="36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</row>
    <row r="8" spans="1:249" s="46" customFormat="1" ht="61.5" customHeight="1" thickBot="1" x14ac:dyDescent="0.35">
      <c r="A8" s="110"/>
      <c r="B8" s="110"/>
      <c r="C8" s="228" t="s">
        <v>99</v>
      </c>
      <c r="D8" s="228"/>
      <c r="E8" s="228" t="s">
        <v>71</v>
      </c>
      <c r="F8" s="228"/>
      <c r="G8" s="228" t="s">
        <v>72</v>
      </c>
      <c r="H8" s="228"/>
      <c r="I8" s="228" t="s">
        <v>73</v>
      </c>
      <c r="J8" s="228"/>
      <c r="K8" s="229" t="s">
        <v>74</v>
      </c>
      <c r="L8" s="229"/>
      <c r="M8" s="74"/>
      <c r="N8" s="74"/>
      <c r="O8" s="231"/>
      <c r="P8" s="232"/>
      <c r="Q8" s="233"/>
      <c r="R8" s="234"/>
      <c r="S8" s="36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</row>
    <row r="9" spans="1:249" s="46" customFormat="1" ht="34.799999999999997" x14ac:dyDescent="0.3">
      <c r="A9" s="111" t="s">
        <v>75</v>
      </c>
      <c r="B9" s="112"/>
      <c r="C9" s="113" t="s">
        <v>113</v>
      </c>
      <c r="D9" s="114" t="s">
        <v>114</v>
      </c>
      <c r="E9" s="113" t="s">
        <v>113</v>
      </c>
      <c r="F9" s="114" t="s">
        <v>114</v>
      </c>
      <c r="G9" s="113" t="s">
        <v>113</v>
      </c>
      <c r="H9" s="114" t="s">
        <v>114</v>
      </c>
      <c r="I9" s="113" t="s">
        <v>113</v>
      </c>
      <c r="J9" s="114" t="s">
        <v>114</v>
      </c>
      <c r="K9" s="113" t="s">
        <v>113</v>
      </c>
      <c r="L9" s="114" t="s">
        <v>114</v>
      </c>
      <c r="M9" s="113" t="s">
        <v>113</v>
      </c>
      <c r="N9" s="114" t="s">
        <v>114</v>
      </c>
      <c r="O9" s="231"/>
      <c r="P9" s="232"/>
      <c r="Q9" s="233"/>
      <c r="R9" s="49"/>
      <c r="S9" s="49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</row>
    <row r="10" spans="1:249" s="60" customFormat="1" ht="27" customHeight="1" x14ac:dyDescent="0.2">
      <c r="A10" s="54" t="s">
        <v>32</v>
      </c>
      <c r="B10" s="55"/>
      <c r="C10" s="221">
        <v>10245.752872769999</v>
      </c>
      <c r="D10" s="116">
        <v>9892.1068405799997</v>
      </c>
      <c r="E10" s="221">
        <v>13524.39550583</v>
      </c>
      <c r="F10" s="116">
        <v>13733.045341929999</v>
      </c>
      <c r="G10" s="221">
        <v>6864.5797492000002</v>
      </c>
      <c r="H10" s="116">
        <v>6822.8444758699998</v>
      </c>
      <c r="I10" s="221">
        <v>2618.7142917900001</v>
      </c>
      <c r="J10" s="116">
        <v>2565.8317008899999</v>
      </c>
      <c r="K10" s="221">
        <v>3750.39551557</v>
      </c>
      <c r="L10" s="116">
        <v>3768.0105985</v>
      </c>
      <c r="M10" s="221">
        <v>37003.837935160002</v>
      </c>
      <c r="N10" s="116">
        <v>36781.838957769993</v>
      </c>
      <c r="O10" s="231"/>
      <c r="P10" s="232"/>
      <c r="Q10" s="233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</row>
    <row r="11" spans="1:249" s="109" customFormat="1" ht="27" customHeight="1" x14ac:dyDescent="0.2">
      <c r="A11" s="62" t="s">
        <v>6</v>
      </c>
      <c r="B11" s="62" t="s">
        <v>76</v>
      </c>
      <c r="C11" s="221">
        <v>10065.66213646</v>
      </c>
      <c r="D11" s="116">
        <v>9643.8750907600006</v>
      </c>
      <c r="E11" s="221">
        <v>12629.411925300001</v>
      </c>
      <c r="F11" s="116">
        <v>12748.26073025</v>
      </c>
      <c r="G11" s="221">
        <v>6830.6889470200003</v>
      </c>
      <c r="H11" s="116">
        <v>6794.55933577</v>
      </c>
      <c r="I11" s="221">
        <v>2373.2440637</v>
      </c>
      <c r="J11" s="116">
        <v>2357.7611408500002</v>
      </c>
      <c r="K11" s="221">
        <v>3412.8135912399998</v>
      </c>
      <c r="L11" s="116">
        <v>3489.19834859</v>
      </c>
      <c r="M11" s="221">
        <v>35311.820663720006</v>
      </c>
      <c r="N11" s="116">
        <v>35033.654646219999</v>
      </c>
      <c r="O11" s="231"/>
      <c r="P11" s="232"/>
      <c r="Q11" s="233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</row>
    <row r="12" spans="1:249" s="109" customFormat="1" ht="27" customHeight="1" x14ac:dyDescent="0.2">
      <c r="A12" s="119" t="s">
        <v>7</v>
      </c>
      <c r="B12" s="120" t="s">
        <v>105</v>
      </c>
      <c r="C12" s="221">
        <v>455.80605800000001</v>
      </c>
      <c r="D12" s="116">
        <v>420.45746635</v>
      </c>
      <c r="E12" s="221">
        <v>797.76141600000005</v>
      </c>
      <c r="F12" s="116">
        <v>839.68098067999995</v>
      </c>
      <c r="G12" s="221">
        <v>3164.1878137600002</v>
      </c>
      <c r="H12" s="116">
        <v>3314.4869585599999</v>
      </c>
      <c r="I12" s="221">
        <v>56.693987399999997</v>
      </c>
      <c r="J12" s="116">
        <v>55.33138975</v>
      </c>
      <c r="K12" s="221">
        <v>332.97530849999998</v>
      </c>
      <c r="L12" s="116">
        <v>311.60714009999998</v>
      </c>
      <c r="M12" s="221">
        <v>4807.4245836600003</v>
      </c>
      <c r="N12" s="116">
        <v>4941.56393544</v>
      </c>
      <c r="O12" s="121"/>
      <c r="P12" s="232"/>
      <c r="Q12" s="233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</row>
    <row r="13" spans="1:249" s="109" customFormat="1" ht="27" customHeight="1" x14ac:dyDescent="0.2">
      <c r="A13" s="62" t="s">
        <v>8</v>
      </c>
      <c r="B13" s="120" t="s">
        <v>37</v>
      </c>
      <c r="C13" s="221">
        <v>-8376.2016586000009</v>
      </c>
      <c r="D13" s="116">
        <v>-7783.2742859999998</v>
      </c>
      <c r="E13" s="221">
        <v>-10694.07215555</v>
      </c>
      <c r="F13" s="116">
        <v>-7959.0169937299997</v>
      </c>
      <c r="G13" s="221">
        <v>-8703.9218624200003</v>
      </c>
      <c r="H13" s="116">
        <v>-8859.7731510699996</v>
      </c>
      <c r="I13" s="221">
        <v>-1519.16020415</v>
      </c>
      <c r="J13" s="116">
        <v>-1471.6683619800001</v>
      </c>
      <c r="K13" s="221">
        <v>-2605.6541497200001</v>
      </c>
      <c r="L13" s="116">
        <v>-2691.3261530899999</v>
      </c>
      <c r="M13" s="221">
        <v>-31899.010030440004</v>
      </c>
      <c r="N13" s="116">
        <v>-28765.058945869998</v>
      </c>
      <c r="O13" s="121"/>
      <c r="P13" s="232"/>
      <c r="Q13" s="233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</row>
    <row r="14" spans="1:249" s="109" customFormat="1" ht="27" customHeight="1" x14ac:dyDescent="0.2">
      <c r="A14" s="119" t="s">
        <v>9</v>
      </c>
      <c r="B14" s="122" t="s">
        <v>77</v>
      </c>
      <c r="C14" s="221">
        <v>-1913.1905919200001</v>
      </c>
      <c r="D14" s="116">
        <v>-1977.2621589400001</v>
      </c>
      <c r="E14" s="221">
        <v>-4114.0457430899996</v>
      </c>
      <c r="F14" s="116">
        <v>-3987.4026844999999</v>
      </c>
      <c r="G14" s="221">
        <v>-974.96399895000002</v>
      </c>
      <c r="H14" s="116">
        <v>-1042.0160836499999</v>
      </c>
      <c r="I14" s="221">
        <v>-788.49768628000004</v>
      </c>
      <c r="J14" s="116">
        <v>-817.83437921999996</v>
      </c>
      <c r="K14" s="221">
        <v>-1019.61271364</v>
      </c>
      <c r="L14" s="116">
        <v>-1095.6531352699999</v>
      </c>
      <c r="M14" s="221">
        <v>-8810.31073388</v>
      </c>
      <c r="N14" s="116">
        <v>-8920.1684415799991</v>
      </c>
      <c r="O14" s="121"/>
      <c r="P14" s="232"/>
      <c r="Q14" s="233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</row>
    <row r="15" spans="1:249" s="126" customFormat="1" ht="27" customHeight="1" x14ac:dyDescent="0.2">
      <c r="A15" s="123" t="s">
        <v>10</v>
      </c>
      <c r="B15" s="124" t="s">
        <v>40</v>
      </c>
      <c r="C15" s="221">
        <v>232.07594394</v>
      </c>
      <c r="D15" s="116">
        <v>303.79611217000001</v>
      </c>
      <c r="E15" s="221">
        <v>-1380.9445573400001</v>
      </c>
      <c r="F15" s="116">
        <v>1641.5220327</v>
      </c>
      <c r="G15" s="221">
        <v>315.99089941</v>
      </c>
      <c r="H15" s="116">
        <v>207.25705961</v>
      </c>
      <c r="I15" s="221">
        <v>122.28016067</v>
      </c>
      <c r="J15" s="116">
        <v>123.5897894</v>
      </c>
      <c r="K15" s="221">
        <v>120.52203638</v>
      </c>
      <c r="L15" s="116">
        <v>13.826200330000001</v>
      </c>
      <c r="M15" s="221">
        <v>-590.07551693999994</v>
      </c>
      <c r="N15" s="116">
        <v>2289.9911942100002</v>
      </c>
      <c r="O15" s="125"/>
      <c r="P15" s="232"/>
      <c r="Q15" s="233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</row>
    <row r="16" spans="1:249" s="109" customFormat="1" ht="27" customHeight="1" x14ac:dyDescent="0.2">
      <c r="A16" s="119" t="s">
        <v>11</v>
      </c>
      <c r="B16" s="120" t="s">
        <v>41</v>
      </c>
      <c r="C16" s="221">
        <v>661.08524370999999</v>
      </c>
      <c r="D16" s="116">
        <v>507.35800576999998</v>
      </c>
      <c r="E16" s="221">
        <v>1436.2798912600001</v>
      </c>
      <c r="F16" s="116">
        <v>1266.04944464</v>
      </c>
      <c r="G16" s="221">
        <v>3130.2616242700001</v>
      </c>
      <c r="H16" s="116">
        <v>3698.4354941299998</v>
      </c>
      <c r="I16" s="221">
        <v>136.75311217999999</v>
      </c>
      <c r="J16" s="116">
        <v>31.294949840000001</v>
      </c>
      <c r="K16" s="221">
        <v>264.31528900000001</v>
      </c>
      <c r="L16" s="116">
        <v>438.39361294000003</v>
      </c>
      <c r="M16" s="221">
        <v>5628.6951604200003</v>
      </c>
      <c r="N16" s="116">
        <v>5941.5315073199999</v>
      </c>
      <c r="O16" s="121"/>
      <c r="P16" s="232"/>
      <c r="Q16" s="233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</row>
    <row r="17" spans="1:249" s="109" customFormat="1" ht="27" customHeight="1" x14ac:dyDescent="0.2">
      <c r="A17" s="119" t="s">
        <v>12</v>
      </c>
      <c r="B17" s="62" t="s">
        <v>44</v>
      </c>
      <c r="C17" s="221">
        <v>25.019455189999999</v>
      </c>
      <c r="D17" s="116">
        <v>-3.6813966300000001</v>
      </c>
      <c r="E17" s="221">
        <v>-90.867339659999999</v>
      </c>
      <c r="F17" s="116">
        <v>40.063573669999997</v>
      </c>
      <c r="G17" s="221">
        <v>215.09914653000001</v>
      </c>
      <c r="H17" s="116">
        <v>-12.802154099999999</v>
      </c>
      <c r="I17" s="221">
        <v>0</v>
      </c>
      <c r="J17" s="116">
        <v>0</v>
      </c>
      <c r="K17" s="221">
        <v>147.75527733999999</v>
      </c>
      <c r="L17" s="116">
        <v>36.111086040000004</v>
      </c>
      <c r="M17" s="221">
        <v>297.00653940000001</v>
      </c>
      <c r="N17" s="116">
        <v>59.691108979999996</v>
      </c>
      <c r="O17" s="121"/>
      <c r="P17" s="232"/>
      <c r="Q17" s="233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</row>
    <row r="18" spans="1:249" s="109" customFormat="1" ht="27" customHeight="1" x14ac:dyDescent="0.2">
      <c r="A18" s="119" t="s">
        <v>13</v>
      </c>
      <c r="B18" s="120" t="s">
        <v>78</v>
      </c>
      <c r="C18" s="221">
        <v>7.3117764599999999</v>
      </c>
      <c r="D18" s="116">
        <v>10.950714270000001</v>
      </c>
      <c r="E18" s="221">
        <v>-85.895369009999996</v>
      </c>
      <c r="F18" s="116">
        <v>-98.257912630000007</v>
      </c>
      <c r="G18" s="221">
        <v>-34.734407339999997</v>
      </c>
      <c r="H18" s="116">
        <v>-39.830899240000001</v>
      </c>
      <c r="I18" s="221">
        <v>-6.7408469899999996</v>
      </c>
      <c r="J18" s="116">
        <v>-13.38460136</v>
      </c>
      <c r="K18" s="221">
        <v>-31.380913209999999</v>
      </c>
      <c r="L18" s="116">
        <v>-6.8221915099999997</v>
      </c>
      <c r="M18" s="221">
        <v>-151.43976008999996</v>
      </c>
      <c r="N18" s="116">
        <v>-147.34489047000002</v>
      </c>
      <c r="O18" s="121"/>
      <c r="P18" s="232"/>
      <c r="Q18" s="233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</row>
    <row r="19" spans="1:249" s="109" customFormat="1" ht="34.799999999999997" x14ac:dyDescent="0.2">
      <c r="A19" s="119" t="s">
        <v>14</v>
      </c>
      <c r="B19" s="120" t="s">
        <v>106</v>
      </c>
      <c r="C19" s="221">
        <v>-455.80605800000001</v>
      </c>
      <c r="D19" s="116">
        <v>-420.45746635</v>
      </c>
      <c r="E19" s="221">
        <v>-797.76141600000005</v>
      </c>
      <c r="F19" s="116">
        <v>-839.68098067999995</v>
      </c>
      <c r="G19" s="221">
        <v>-3164.1878137600002</v>
      </c>
      <c r="H19" s="116">
        <v>-3314.4869585599999</v>
      </c>
      <c r="I19" s="221">
        <v>-56.693987399999997</v>
      </c>
      <c r="J19" s="116">
        <v>-55.33138975</v>
      </c>
      <c r="K19" s="221">
        <v>-332.97530849999998</v>
      </c>
      <c r="L19" s="116">
        <v>-311.60714009999998</v>
      </c>
      <c r="M19" s="221">
        <v>-4807.4245836600003</v>
      </c>
      <c r="N19" s="116">
        <v>-4941.56393544</v>
      </c>
      <c r="O19" s="121"/>
      <c r="P19" s="232"/>
      <c r="Q19" s="233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</row>
    <row r="20" spans="1:249" s="71" customFormat="1" ht="27" customHeight="1" x14ac:dyDescent="0.2">
      <c r="A20" s="123" t="s">
        <v>15</v>
      </c>
      <c r="B20" s="124" t="s">
        <v>47</v>
      </c>
      <c r="C20" s="221">
        <v>237.61041736000001</v>
      </c>
      <c r="D20" s="116">
        <v>94.169857059999998</v>
      </c>
      <c r="E20" s="221">
        <v>461.75576659000001</v>
      </c>
      <c r="F20" s="116">
        <v>368.174125</v>
      </c>
      <c r="G20" s="221">
        <v>146.43854970000001</v>
      </c>
      <c r="H20" s="116">
        <v>331.31548222999999</v>
      </c>
      <c r="I20" s="221">
        <v>73.318277789999996</v>
      </c>
      <c r="J20" s="116">
        <v>-37.421041270000003</v>
      </c>
      <c r="K20" s="221">
        <v>47.714344629999999</v>
      </c>
      <c r="L20" s="116">
        <v>156.07536737000001</v>
      </c>
      <c r="M20" s="221">
        <v>966.83735607000017</v>
      </c>
      <c r="N20" s="116">
        <v>912.31379038999989</v>
      </c>
      <c r="O20" s="125"/>
      <c r="P20" s="232"/>
      <c r="Q20" s="233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</row>
    <row r="21" spans="1:249" s="71" customFormat="1" ht="27" customHeight="1" x14ac:dyDescent="0.2">
      <c r="A21" s="123" t="s">
        <v>16</v>
      </c>
      <c r="B21" s="124" t="s">
        <v>48</v>
      </c>
      <c r="C21" s="221">
        <v>469.68636129999999</v>
      </c>
      <c r="D21" s="116">
        <v>397.96596922999998</v>
      </c>
      <c r="E21" s="221">
        <v>-919.18879074999995</v>
      </c>
      <c r="F21" s="116">
        <v>2009.6961577</v>
      </c>
      <c r="G21" s="221">
        <v>462.42944911000001</v>
      </c>
      <c r="H21" s="116">
        <v>538.57254183999999</v>
      </c>
      <c r="I21" s="221">
        <v>195.59843846000001</v>
      </c>
      <c r="J21" s="116">
        <v>86.168748129999997</v>
      </c>
      <c r="K21" s="221">
        <v>168.23638101</v>
      </c>
      <c r="L21" s="116">
        <v>169.90156769999999</v>
      </c>
      <c r="M21" s="221">
        <v>376.76183913000006</v>
      </c>
      <c r="N21" s="116">
        <v>3202.3049846000004</v>
      </c>
      <c r="O21" s="125"/>
      <c r="P21" s="232"/>
      <c r="Q21" s="233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</row>
    <row r="22" spans="1:249" s="60" customFormat="1" ht="27" customHeight="1" x14ac:dyDescent="0.2">
      <c r="A22" s="127" t="s">
        <v>17</v>
      </c>
      <c r="B22" s="122" t="s">
        <v>103</v>
      </c>
      <c r="C22" s="221">
        <v>-63.231538350000001</v>
      </c>
      <c r="D22" s="116">
        <v>62.391225859999999</v>
      </c>
      <c r="E22" s="221">
        <v>-242.12186378999999</v>
      </c>
      <c r="F22" s="116">
        <v>196.26347249</v>
      </c>
      <c r="G22" s="221">
        <v>-292.12238694000001</v>
      </c>
      <c r="H22" s="116">
        <v>-401.09928729000001</v>
      </c>
      <c r="I22" s="221">
        <v>-121.92463850999999</v>
      </c>
      <c r="J22" s="116">
        <v>-198.99671237000001</v>
      </c>
      <c r="K22" s="221">
        <v>-105.6097238</v>
      </c>
      <c r="L22" s="116">
        <v>-143.01224354999999</v>
      </c>
      <c r="M22" s="221">
        <v>-825.01015139000003</v>
      </c>
      <c r="N22" s="116">
        <v>-484.45354486000002</v>
      </c>
      <c r="O22" s="121"/>
      <c r="P22" s="232"/>
      <c r="Q22" s="233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</row>
    <row r="23" spans="1:249" s="109" customFormat="1" ht="27" customHeight="1" x14ac:dyDescent="0.2">
      <c r="A23" s="119" t="s">
        <v>18</v>
      </c>
      <c r="B23" s="128" t="s">
        <v>52</v>
      </c>
      <c r="C23" s="221">
        <v>-109.81828752</v>
      </c>
      <c r="D23" s="116">
        <v>-77.733490889999999</v>
      </c>
      <c r="E23" s="221">
        <v>494.25997490999998</v>
      </c>
      <c r="F23" s="116">
        <v>-444.75835925000001</v>
      </c>
      <c r="G23" s="221">
        <v>-61.123996300000002</v>
      </c>
      <c r="H23" s="116">
        <v>-118.23478204</v>
      </c>
      <c r="I23" s="221">
        <v>-10.24450423</v>
      </c>
      <c r="J23" s="116">
        <v>30.051599159999999</v>
      </c>
      <c r="K23" s="221">
        <v>-11.04383318</v>
      </c>
      <c r="L23" s="116">
        <v>-12.23394811</v>
      </c>
      <c r="M23" s="221">
        <v>302.02935367999999</v>
      </c>
      <c r="N23" s="116">
        <v>-622.90898113000003</v>
      </c>
      <c r="O23" s="125"/>
      <c r="P23" s="232"/>
      <c r="Q23" s="233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</row>
    <row r="24" spans="1:249" s="126" customFormat="1" ht="27" customHeight="1" x14ac:dyDescent="0.2">
      <c r="A24" s="123" t="s">
        <v>19</v>
      </c>
      <c r="B24" s="124" t="s">
        <v>53</v>
      </c>
      <c r="C24" s="221">
        <v>296.63792637</v>
      </c>
      <c r="D24" s="116">
        <v>382.62370418</v>
      </c>
      <c r="E24" s="221">
        <v>-667.05207056999996</v>
      </c>
      <c r="F24" s="116">
        <v>1761.2012709600001</v>
      </c>
      <c r="G24" s="221">
        <v>109.18306586999999</v>
      </c>
      <c r="H24" s="116">
        <v>19.238472510000001</v>
      </c>
      <c r="I24" s="221">
        <v>63.429295719999999</v>
      </c>
      <c r="J24" s="116">
        <v>-82.771178019999994</v>
      </c>
      <c r="K24" s="221">
        <v>51.582824029999998</v>
      </c>
      <c r="L24" s="116">
        <v>14.65537604</v>
      </c>
      <c r="M24" s="221">
        <v>-146.21895857999993</v>
      </c>
      <c r="N24" s="116">
        <v>2094.9476456699999</v>
      </c>
      <c r="O24" s="125"/>
      <c r="P24" s="232"/>
      <c r="Q24" s="233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</row>
    <row r="25" spans="1:249" s="171" customFormat="1" ht="18" customHeight="1" x14ac:dyDescent="0.2">
      <c r="A25" s="167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70"/>
      <c r="P25" s="232"/>
      <c r="Q25" s="233"/>
    </row>
    <row r="26" spans="1:249" s="174" customFormat="1" ht="22.5" hidden="1" customHeight="1" outlineLevel="1" x14ac:dyDescent="0.25">
      <c r="A26" s="172"/>
      <c r="B26" s="172"/>
      <c r="C26" s="215">
        <v>-1.3909400012153128E-3</v>
      </c>
      <c r="D26" s="215">
        <v>2.0001436951133655E-8</v>
      </c>
      <c r="E26" s="215">
        <v>1.3909400003058181E-3</v>
      </c>
      <c r="F26" s="215">
        <v>-2.0000470613013022E-8</v>
      </c>
      <c r="G26" s="215">
        <v>-5.1159076974727213E-13</v>
      </c>
      <c r="H26" s="215">
        <v>1.5702994460298214E-12</v>
      </c>
      <c r="I26" s="215">
        <v>-9.9475983006414026E-14</v>
      </c>
      <c r="J26" s="215">
        <v>-5.1870599996988176E-3</v>
      </c>
      <c r="K26" s="215">
        <v>-5.0448534238967113E-13</v>
      </c>
      <c r="L26" s="215">
        <v>2.2026824808563106E-13</v>
      </c>
      <c r="M26" s="215">
        <v>3.751665644813329E-12</v>
      </c>
      <c r="N26" s="215">
        <v>-5.1870600013899093E-3</v>
      </c>
      <c r="O26" s="173"/>
      <c r="P26" s="232"/>
      <c r="Q26" s="233"/>
    </row>
    <row r="27" spans="1:249" s="174" customFormat="1" ht="22.5" customHeight="1" collapsed="1" x14ac:dyDescent="0.25">
      <c r="A27" s="175" t="s">
        <v>102</v>
      </c>
      <c r="B27" s="172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173"/>
      <c r="P27" s="232"/>
      <c r="Q27" s="233"/>
    </row>
    <row r="28" spans="1:249" s="174" customFormat="1" ht="13.5" customHeight="1" x14ac:dyDescent="0.25">
      <c r="A28" s="175" t="s">
        <v>101</v>
      </c>
      <c r="P28" s="232"/>
      <c r="Q28" s="233"/>
    </row>
    <row r="29" spans="1:249" s="30" customFormat="1" x14ac:dyDescent="0.2"/>
    <row r="30" spans="1:249" s="30" customFormat="1" x14ac:dyDescent="0.2"/>
    <row r="31" spans="1:249" s="174" customFormat="1" ht="15" x14ac:dyDescent="0.25">
      <c r="A31" s="174" t="s">
        <v>79</v>
      </c>
      <c r="C31" s="176">
        <f>-C23/(C24-C23)</f>
        <v>0.27018479178601096</v>
      </c>
      <c r="D31" s="176">
        <f t="shared" ref="D31:N31" si="0">-D23/(D24-D23)</f>
        <v>0.16885473220024327</v>
      </c>
      <c r="E31" s="176">
        <f t="shared" si="0"/>
        <v>0.42560479488155972</v>
      </c>
      <c r="F31" s="176">
        <f t="shared" si="0"/>
        <v>0.20161672641654849</v>
      </c>
      <c r="G31" s="176">
        <f t="shared" si="0"/>
        <v>0.35890464858695181</v>
      </c>
      <c r="H31" s="176">
        <f t="shared" si="0"/>
        <v>0.86005661557242874</v>
      </c>
      <c r="I31" s="176">
        <f t="shared" si="0"/>
        <v>0.13905220359140713</v>
      </c>
      <c r="J31" s="176">
        <f t="shared" si="0"/>
        <v>0.26636110111041678</v>
      </c>
      <c r="K31" s="176">
        <f t="shared" si="0"/>
        <v>0.17634396712198397</v>
      </c>
      <c r="L31" s="176">
        <f t="shared" si="0"/>
        <v>0.45497417643351218</v>
      </c>
      <c r="M31" s="176">
        <f t="shared" si="0"/>
        <v>0.67379919883515871</v>
      </c>
      <c r="N31" s="176">
        <f t="shared" si="0"/>
        <v>0.22919125865127479</v>
      </c>
      <c r="Q31" s="177"/>
    </row>
    <row r="32" spans="1:249" s="30" customFormat="1" x14ac:dyDescent="0.2"/>
    <row r="33" spans="1:17" s="174" customFormat="1" ht="15" x14ac:dyDescent="0.25">
      <c r="A33" s="174" t="s">
        <v>80</v>
      </c>
      <c r="C33" s="176">
        <f>(-C23-E23)/(C24-C23+E24-E23)</f>
        <v>0.50929153793543125</v>
      </c>
      <c r="D33" s="176">
        <f>(-D23-F23)/(D24-D23+F24-F23)</f>
        <v>0.19596015191672922</v>
      </c>
      <c r="Q33" s="177"/>
    </row>
    <row r="34" spans="1:17" s="174" customFormat="1" ht="15" x14ac:dyDescent="0.25">
      <c r="A34" s="174" t="s">
        <v>81</v>
      </c>
      <c r="C34" s="176">
        <f>(-G23-I23-K23)/(G24-G23+I24-I23+K24-K23)</f>
        <v>0.26878771234993776</v>
      </c>
      <c r="D34" s="176">
        <f>(-H23-J23-L23)/(H24-H23+J24-J23+L24-L23)</f>
        <v>1.9483414376563548</v>
      </c>
      <c r="M34" s="176"/>
      <c r="N34" s="176"/>
      <c r="Q34" s="177"/>
    </row>
    <row r="35" spans="1:17" s="174" customFormat="1" ht="15" x14ac:dyDescent="0.25">
      <c r="M35" s="176"/>
      <c r="N35" s="176"/>
      <c r="Q35" s="177"/>
    </row>
    <row r="36" spans="1:17" s="30" customFormat="1" x14ac:dyDescent="0.2"/>
    <row r="37" spans="1:17" s="174" customFormat="1" ht="15" x14ac:dyDescent="0.25">
      <c r="M37" s="178"/>
      <c r="Q37" s="177"/>
    </row>
    <row r="38" spans="1:17" s="30" customFormat="1" x14ac:dyDescent="0.2"/>
    <row r="39" spans="1:17" s="30" customFormat="1" x14ac:dyDescent="0.2"/>
    <row r="40" spans="1:17" s="174" customFormat="1" ht="15" x14ac:dyDescent="0.25">
      <c r="P40" s="177"/>
    </row>
    <row r="41" spans="1:17" s="174" customFormat="1" ht="17.399999999999999" hidden="1" outlineLevel="1" x14ac:dyDescent="0.25">
      <c r="A41" s="37" t="s">
        <v>117</v>
      </c>
      <c r="C41" s="221">
        <v>10245.752872769999</v>
      </c>
      <c r="D41" s="116">
        <v>9892.1068405799997</v>
      </c>
      <c r="E41" s="221">
        <v>13524.39550583</v>
      </c>
      <c r="F41" s="116">
        <v>13733.045341929999</v>
      </c>
      <c r="G41" s="221">
        <v>6864.5797492000002</v>
      </c>
      <c r="H41" s="116">
        <v>6822.8444758699998</v>
      </c>
      <c r="I41" s="221">
        <v>2618.7142917900001</v>
      </c>
      <c r="J41" s="116">
        <v>2565.8317008899999</v>
      </c>
      <c r="K41" s="221">
        <v>3750.39551557</v>
      </c>
      <c r="L41" s="116">
        <v>3768.0105985</v>
      </c>
      <c r="M41" s="221">
        <v>37003.837935160002</v>
      </c>
      <c r="N41" s="116">
        <v>36781.838957769993</v>
      </c>
      <c r="O41" s="213"/>
      <c r="P41" s="177"/>
    </row>
    <row r="42" spans="1:17" s="174" customFormat="1" ht="17.399999999999999" hidden="1" outlineLevel="1" x14ac:dyDescent="0.25">
      <c r="C42" s="221">
        <v>10065.66213646</v>
      </c>
      <c r="D42" s="116">
        <v>9643.8750907600006</v>
      </c>
      <c r="E42" s="221">
        <v>12629.411925300001</v>
      </c>
      <c r="F42" s="116">
        <v>12748.26073025</v>
      </c>
      <c r="G42" s="221">
        <v>6830.6889470200003</v>
      </c>
      <c r="H42" s="116">
        <v>6794.55933577</v>
      </c>
      <c r="I42" s="221">
        <v>2373.2440637</v>
      </c>
      <c r="J42" s="116">
        <v>2357.7611408500002</v>
      </c>
      <c r="K42" s="221">
        <v>3412.8135912399998</v>
      </c>
      <c r="L42" s="116">
        <v>3489.19834859</v>
      </c>
      <c r="M42" s="221">
        <v>35311.820663720006</v>
      </c>
      <c r="N42" s="116">
        <v>35033.654646219999</v>
      </c>
      <c r="O42" s="214"/>
      <c r="P42" s="177"/>
    </row>
    <row r="43" spans="1:17" s="174" customFormat="1" ht="17.399999999999999" hidden="1" outlineLevel="1" x14ac:dyDescent="0.25">
      <c r="C43" s="221">
        <v>455.80605800000001</v>
      </c>
      <c r="D43" s="116">
        <v>420.45746635</v>
      </c>
      <c r="E43" s="221">
        <v>797.76141600000005</v>
      </c>
      <c r="F43" s="116">
        <v>839.68098067999995</v>
      </c>
      <c r="G43" s="221">
        <v>3164.1878137600002</v>
      </c>
      <c r="H43" s="116">
        <v>3314.4869585599999</v>
      </c>
      <c r="I43" s="221">
        <v>56.693987399999997</v>
      </c>
      <c r="J43" s="116">
        <v>55.33138975</v>
      </c>
      <c r="K43" s="221">
        <v>332.97530849999998</v>
      </c>
      <c r="L43" s="116">
        <v>311.60714009999998</v>
      </c>
      <c r="M43" s="221">
        <v>4807.4245836600003</v>
      </c>
      <c r="N43" s="116">
        <v>4941.56393544</v>
      </c>
      <c r="O43" s="214"/>
      <c r="P43" s="177"/>
    </row>
    <row r="44" spans="1:17" s="174" customFormat="1" ht="17.399999999999999" hidden="1" outlineLevel="1" x14ac:dyDescent="0.25">
      <c r="C44" s="221">
        <v>-8376.2016586000009</v>
      </c>
      <c r="D44" s="116">
        <v>-7783.2742859999998</v>
      </c>
      <c r="E44" s="221">
        <v>-10694.07215555</v>
      </c>
      <c r="F44" s="116">
        <v>-7959.0169937299997</v>
      </c>
      <c r="G44" s="221">
        <v>-8703.9218624200003</v>
      </c>
      <c r="H44" s="116">
        <v>-8859.7731510699996</v>
      </c>
      <c r="I44" s="221">
        <v>-1519.16020415</v>
      </c>
      <c r="J44" s="116">
        <v>-1471.6683619800001</v>
      </c>
      <c r="K44" s="221">
        <v>-2605.6541497200001</v>
      </c>
      <c r="L44" s="116">
        <v>-2691.3261530899999</v>
      </c>
      <c r="M44" s="221">
        <v>-31899.010030440004</v>
      </c>
      <c r="N44" s="116">
        <v>-28765.058945869998</v>
      </c>
      <c r="O44" s="214"/>
      <c r="P44" s="177"/>
    </row>
    <row r="45" spans="1:17" s="174" customFormat="1" ht="17.399999999999999" hidden="1" outlineLevel="1" x14ac:dyDescent="0.25">
      <c r="C45" s="221">
        <v>-1913.1905919200001</v>
      </c>
      <c r="D45" s="116">
        <v>-1977.2621589400001</v>
      </c>
      <c r="E45" s="221">
        <v>-4114.0457430899996</v>
      </c>
      <c r="F45" s="116">
        <v>-3987.4026844999999</v>
      </c>
      <c r="G45" s="221">
        <v>-974.96399895000002</v>
      </c>
      <c r="H45" s="116">
        <v>-1042.0160836499999</v>
      </c>
      <c r="I45" s="221">
        <v>-788.49768628000004</v>
      </c>
      <c r="J45" s="116">
        <v>-817.83437921999996</v>
      </c>
      <c r="K45" s="221">
        <v>-1019.61271364</v>
      </c>
      <c r="L45" s="116">
        <v>-1095.6531352699999</v>
      </c>
      <c r="M45" s="221">
        <v>-8810.31073388</v>
      </c>
      <c r="N45" s="116">
        <v>-8920.1684415799991</v>
      </c>
      <c r="O45" s="214"/>
      <c r="P45" s="177"/>
    </row>
    <row r="46" spans="1:17" s="174" customFormat="1" ht="17.399999999999999" hidden="1" outlineLevel="1" x14ac:dyDescent="0.25">
      <c r="C46" s="221">
        <v>232.07594394</v>
      </c>
      <c r="D46" s="116">
        <v>303.79611217000001</v>
      </c>
      <c r="E46" s="221">
        <v>-1380.9445573400001</v>
      </c>
      <c r="F46" s="116">
        <v>1641.5220327</v>
      </c>
      <c r="G46" s="221">
        <v>315.99089941</v>
      </c>
      <c r="H46" s="116">
        <v>207.25705961</v>
      </c>
      <c r="I46" s="221">
        <v>122.28016067</v>
      </c>
      <c r="J46" s="116">
        <v>123.5897894</v>
      </c>
      <c r="K46" s="221">
        <v>120.52203638</v>
      </c>
      <c r="L46" s="116">
        <v>13.826200330000001</v>
      </c>
      <c r="M46" s="221">
        <v>-590.07551693999994</v>
      </c>
      <c r="N46" s="116">
        <v>2289.9911942100002</v>
      </c>
      <c r="O46" s="214"/>
      <c r="Q46" s="177"/>
    </row>
    <row r="47" spans="1:17" s="174" customFormat="1" ht="17.399999999999999" hidden="1" outlineLevel="1" x14ac:dyDescent="0.25">
      <c r="C47" s="221">
        <v>661.08524370999999</v>
      </c>
      <c r="D47" s="116">
        <v>507.35800576999998</v>
      </c>
      <c r="E47" s="221">
        <v>1436.2798912600001</v>
      </c>
      <c r="F47" s="116">
        <v>1266.04944464</v>
      </c>
      <c r="G47" s="221">
        <v>3130.2616242700001</v>
      </c>
      <c r="H47" s="116">
        <v>3698.4354941299998</v>
      </c>
      <c r="I47" s="221">
        <v>136.75311217999999</v>
      </c>
      <c r="J47" s="116">
        <v>31.294949840000001</v>
      </c>
      <c r="K47" s="221">
        <v>264.31528900000001</v>
      </c>
      <c r="L47" s="116">
        <v>438.39361294000003</v>
      </c>
      <c r="M47" s="221">
        <v>5628.6951604200003</v>
      </c>
      <c r="N47" s="116">
        <v>5941.5315073199999</v>
      </c>
      <c r="O47" s="214"/>
      <c r="Q47" s="177"/>
    </row>
    <row r="48" spans="1:17" s="174" customFormat="1" ht="17.399999999999999" hidden="1" outlineLevel="1" x14ac:dyDescent="0.25">
      <c r="C48" s="221">
        <v>25.019455189999999</v>
      </c>
      <c r="D48" s="116">
        <v>-3.6813966300000001</v>
      </c>
      <c r="E48" s="221">
        <v>-90.867339659999999</v>
      </c>
      <c r="F48" s="116">
        <v>40.063573669999997</v>
      </c>
      <c r="G48" s="221">
        <v>215.09914653000001</v>
      </c>
      <c r="H48" s="116">
        <v>-12.802154099999999</v>
      </c>
      <c r="I48" s="221">
        <v>0</v>
      </c>
      <c r="J48" s="116">
        <v>0</v>
      </c>
      <c r="K48" s="221">
        <v>147.75527733999999</v>
      </c>
      <c r="L48" s="116">
        <v>36.111086040000004</v>
      </c>
      <c r="M48" s="221">
        <v>297.00653940000001</v>
      </c>
      <c r="N48" s="116">
        <v>59.691108979999996</v>
      </c>
      <c r="O48" s="214"/>
      <c r="Q48" s="177"/>
    </row>
    <row r="49" spans="3:17" s="174" customFormat="1" ht="17.399999999999999" hidden="1" outlineLevel="1" x14ac:dyDescent="0.25">
      <c r="C49" s="221">
        <v>7.3117764599999999</v>
      </c>
      <c r="D49" s="116">
        <v>10.950714270000001</v>
      </c>
      <c r="E49" s="221">
        <v>-85.895369009999996</v>
      </c>
      <c r="F49" s="116">
        <v>-98.257912630000007</v>
      </c>
      <c r="G49" s="221">
        <v>-34.734407339999997</v>
      </c>
      <c r="H49" s="116">
        <v>-39.830899240000001</v>
      </c>
      <c r="I49" s="221">
        <v>-6.7408469899999996</v>
      </c>
      <c r="J49" s="116">
        <v>-13.38460136</v>
      </c>
      <c r="K49" s="221">
        <v>-31.380913209999999</v>
      </c>
      <c r="L49" s="116">
        <v>-6.8221915099999997</v>
      </c>
      <c r="M49" s="221">
        <v>-151.43976008999996</v>
      </c>
      <c r="N49" s="116">
        <v>-147.34489047000002</v>
      </c>
      <c r="O49" s="214"/>
      <c r="Q49" s="177"/>
    </row>
    <row r="50" spans="3:17" s="174" customFormat="1" ht="17.399999999999999" hidden="1" outlineLevel="1" x14ac:dyDescent="0.25">
      <c r="C50" s="221">
        <v>-455.80605800000001</v>
      </c>
      <c r="D50" s="116">
        <v>-420.45746635</v>
      </c>
      <c r="E50" s="221">
        <v>-797.76141600000005</v>
      </c>
      <c r="F50" s="116">
        <v>-839.68098067999995</v>
      </c>
      <c r="G50" s="221">
        <v>-3164.1878137600002</v>
      </c>
      <c r="H50" s="116">
        <v>-3314.4869585599999</v>
      </c>
      <c r="I50" s="221">
        <v>-56.693987399999997</v>
      </c>
      <c r="J50" s="116">
        <v>-55.33138975</v>
      </c>
      <c r="K50" s="221">
        <v>-332.97530849999998</v>
      </c>
      <c r="L50" s="116">
        <v>-311.60714009999998</v>
      </c>
      <c r="M50" s="221">
        <v>-4807.4245836600003</v>
      </c>
      <c r="N50" s="116">
        <v>-4941.56393544</v>
      </c>
      <c r="O50" s="214"/>
    </row>
    <row r="51" spans="3:17" s="174" customFormat="1" ht="17.399999999999999" hidden="1" outlineLevel="1" x14ac:dyDescent="0.25">
      <c r="C51" s="221">
        <v>237.61041736000001</v>
      </c>
      <c r="D51" s="116">
        <v>94.169857059999998</v>
      </c>
      <c r="E51" s="221">
        <v>461.75576659000001</v>
      </c>
      <c r="F51" s="116">
        <v>368.174125</v>
      </c>
      <c r="G51" s="221">
        <v>146.43854970000001</v>
      </c>
      <c r="H51" s="116">
        <v>331.31548222999999</v>
      </c>
      <c r="I51" s="221">
        <v>73.318277789999996</v>
      </c>
      <c r="J51" s="116">
        <v>-37.421041270000003</v>
      </c>
      <c r="K51" s="221">
        <v>47.714344629999999</v>
      </c>
      <c r="L51" s="116">
        <v>156.07536737000001</v>
      </c>
      <c r="M51" s="221">
        <v>966.83735607000017</v>
      </c>
      <c r="N51" s="116">
        <v>912.31379038999989</v>
      </c>
      <c r="O51" s="214"/>
    </row>
    <row r="52" spans="3:17" s="174" customFormat="1" ht="17.399999999999999" hidden="1" outlineLevel="1" x14ac:dyDescent="0.25">
      <c r="C52" s="221">
        <v>469.68636129999999</v>
      </c>
      <c r="D52" s="116">
        <v>397.96596922999998</v>
      </c>
      <c r="E52" s="221">
        <v>-919.18879074999995</v>
      </c>
      <c r="F52" s="116">
        <v>2009.6961577</v>
      </c>
      <c r="G52" s="221">
        <v>462.42944911000001</v>
      </c>
      <c r="H52" s="116">
        <v>538.57254183999999</v>
      </c>
      <c r="I52" s="221">
        <v>195.59843846000001</v>
      </c>
      <c r="J52" s="116">
        <v>86.168748129999997</v>
      </c>
      <c r="K52" s="221">
        <v>168.23638101</v>
      </c>
      <c r="L52" s="116">
        <v>169.90156769999999</v>
      </c>
      <c r="M52" s="221">
        <v>376.76183913000006</v>
      </c>
      <c r="N52" s="116">
        <v>3202.3049846000004</v>
      </c>
      <c r="O52" s="214"/>
    </row>
    <row r="53" spans="3:17" s="174" customFormat="1" ht="17.399999999999999" hidden="1" outlineLevel="1" x14ac:dyDescent="0.25">
      <c r="C53" s="221">
        <v>-63.231538350000001</v>
      </c>
      <c r="D53" s="116">
        <v>62.391225859999999</v>
      </c>
      <c r="E53" s="221">
        <v>-242.12186378999999</v>
      </c>
      <c r="F53" s="116">
        <v>196.26347249</v>
      </c>
      <c r="G53" s="221">
        <v>-292.12238694000001</v>
      </c>
      <c r="H53" s="116">
        <v>-401.09928729000001</v>
      </c>
      <c r="I53" s="221">
        <v>-121.92463850999999</v>
      </c>
      <c r="J53" s="116">
        <v>-198.99671237000001</v>
      </c>
      <c r="K53" s="221">
        <v>-105.6097238</v>
      </c>
      <c r="L53" s="116">
        <v>-143.01224354999999</v>
      </c>
      <c r="M53" s="221">
        <v>-825.01015139000003</v>
      </c>
      <c r="N53" s="116">
        <v>-484.45354486000002</v>
      </c>
      <c r="O53" s="214"/>
    </row>
    <row r="54" spans="3:17" s="174" customFormat="1" ht="17.399999999999999" hidden="1" outlineLevel="1" x14ac:dyDescent="0.25">
      <c r="C54" s="221">
        <v>-109.81828752</v>
      </c>
      <c r="D54" s="116">
        <v>-77.733490889999999</v>
      </c>
      <c r="E54" s="221">
        <v>494.25997490999998</v>
      </c>
      <c r="F54" s="116">
        <v>-444.75835925000001</v>
      </c>
      <c r="G54" s="221">
        <v>-61.123996300000002</v>
      </c>
      <c r="H54" s="116">
        <v>-118.23478204</v>
      </c>
      <c r="I54" s="221">
        <v>-10.24450423</v>
      </c>
      <c r="J54" s="116">
        <v>30.051599159999999</v>
      </c>
      <c r="K54" s="221">
        <v>-11.04383318</v>
      </c>
      <c r="L54" s="116">
        <v>-12.23394811</v>
      </c>
      <c r="M54" s="221">
        <v>302.02935367999999</v>
      </c>
      <c r="N54" s="116">
        <v>-622.90898113000003</v>
      </c>
      <c r="O54" s="214"/>
    </row>
    <row r="55" spans="3:17" s="174" customFormat="1" ht="17.399999999999999" hidden="1" outlineLevel="1" x14ac:dyDescent="0.25">
      <c r="C55" s="221">
        <v>296.63792637</v>
      </c>
      <c r="D55" s="116">
        <v>382.62370418</v>
      </c>
      <c r="E55" s="221">
        <v>-667.05207056999996</v>
      </c>
      <c r="F55" s="116">
        <v>1761.2012709600001</v>
      </c>
      <c r="G55" s="221">
        <v>109.18306586999999</v>
      </c>
      <c r="H55" s="116">
        <v>19.238472510000001</v>
      </c>
      <c r="I55" s="221">
        <v>63.429295719999999</v>
      </c>
      <c r="J55" s="116">
        <v>-82.771178019999994</v>
      </c>
      <c r="K55" s="221">
        <v>51.582824029999998</v>
      </c>
      <c r="L55" s="116">
        <v>14.65537604</v>
      </c>
      <c r="M55" s="221">
        <v>-146.21895857999993</v>
      </c>
      <c r="N55" s="116">
        <v>2094.9476456699999</v>
      </c>
      <c r="O55" s="214"/>
    </row>
    <row r="56" spans="3:17" s="174" customFormat="1" ht="15" hidden="1" outlineLevel="1" x14ac:dyDescent="0.25"/>
    <row r="57" spans="3:17" s="174" customFormat="1" ht="15" hidden="1" outlineLevel="1" x14ac:dyDescent="0.25"/>
    <row r="58" spans="3:17" s="174" customFormat="1" ht="15" hidden="1" outlineLevel="1" x14ac:dyDescent="0.25">
      <c r="C58" s="178">
        <f t="shared" ref="C58:D58" si="1">C10-C41</f>
        <v>0</v>
      </c>
      <c r="D58" s="178">
        <f t="shared" si="1"/>
        <v>0</v>
      </c>
      <c r="E58" s="178">
        <f t="shared" ref="E58:N58" si="2">E10-E41</f>
        <v>0</v>
      </c>
      <c r="F58" s="178">
        <f t="shared" si="2"/>
        <v>0</v>
      </c>
      <c r="G58" s="178">
        <f t="shared" si="2"/>
        <v>0</v>
      </c>
      <c r="H58" s="178">
        <f t="shared" si="2"/>
        <v>0</v>
      </c>
      <c r="I58" s="178">
        <f t="shared" si="2"/>
        <v>0</v>
      </c>
      <c r="J58" s="178">
        <f t="shared" si="2"/>
        <v>0</v>
      </c>
      <c r="K58" s="178">
        <f t="shared" si="2"/>
        <v>0</v>
      </c>
      <c r="L58" s="178">
        <f t="shared" si="2"/>
        <v>0</v>
      </c>
      <c r="M58" s="178">
        <f t="shared" si="2"/>
        <v>0</v>
      </c>
      <c r="N58" s="178">
        <f t="shared" si="2"/>
        <v>0</v>
      </c>
    </row>
    <row r="59" spans="3:17" s="174" customFormat="1" ht="15" hidden="1" outlineLevel="1" x14ac:dyDescent="0.25">
      <c r="C59" s="178">
        <f t="shared" ref="C59:D59" si="3">C11-C42</f>
        <v>0</v>
      </c>
      <c r="D59" s="178">
        <f t="shared" si="3"/>
        <v>0</v>
      </c>
      <c r="E59" s="178">
        <f t="shared" ref="E59:N59" si="4">E11-E42</f>
        <v>0</v>
      </c>
      <c r="F59" s="178">
        <f t="shared" si="4"/>
        <v>0</v>
      </c>
      <c r="G59" s="178">
        <f t="shared" si="4"/>
        <v>0</v>
      </c>
      <c r="H59" s="178">
        <f t="shared" si="4"/>
        <v>0</v>
      </c>
      <c r="I59" s="178">
        <f t="shared" si="4"/>
        <v>0</v>
      </c>
      <c r="J59" s="178">
        <f t="shared" si="4"/>
        <v>0</v>
      </c>
      <c r="K59" s="178">
        <f t="shared" si="4"/>
        <v>0</v>
      </c>
      <c r="L59" s="178">
        <f t="shared" si="4"/>
        <v>0</v>
      </c>
      <c r="M59" s="178">
        <f t="shared" si="4"/>
        <v>0</v>
      </c>
      <c r="N59" s="178">
        <f t="shared" si="4"/>
        <v>0</v>
      </c>
    </row>
    <row r="60" spans="3:17" s="174" customFormat="1" ht="15" hidden="1" outlineLevel="1" x14ac:dyDescent="0.25">
      <c r="C60" s="178">
        <f t="shared" ref="C60:D60" si="5">C12-C43</f>
        <v>0</v>
      </c>
      <c r="D60" s="178">
        <f t="shared" si="5"/>
        <v>0</v>
      </c>
      <c r="E60" s="178">
        <f t="shared" ref="E60:N60" si="6">E12-E43</f>
        <v>0</v>
      </c>
      <c r="F60" s="178">
        <f t="shared" si="6"/>
        <v>0</v>
      </c>
      <c r="G60" s="178">
        <f t="shared" si="6"/>
        <v>0</v>
      </c>
      <c r="H60" s="178">
        <f t="shared" si="6"/>
        <v>0</v>
      </c>
      <c r="I60" s="178">
        <f t="shared" si="6"/>
        <v>0</v>
      </c>
      <c r="J60" s="178">
        <f t="shared" si="6"/>
        <v>0</v>
      </c>
      <c r="K60" s="178">
        <f t="shared" si="6"/>
        <v>0</v>
      </c>
      <c r="L60" s="178">
        <f t="shared" si="6"/>
        <v>0</v>
      </c>
      <c r="M60" s="178">
        <f t="shared" si="6"/>
        <v>0</v>
      </c>
      <c r="N60" s="178">
        <f t="shared" si="6"/>
        <v>0</v>
      </c>
    </row>
    <row r="61" spans="3:17" s="174" customFormat="1" ht="15" hidden="1" outlineLevel="1" x14ac:dyDescent="0.25">
      <c r="C61" s="178">
        <f t="shared" ref="C61:D61" si="7">C13-C44</f>
        <v>0</v>
      </c>
      <c r="D61" s="178">
        <f t="shared" si="7"/>
        <v>0</v>
      </c>
      <c r="E61" s="178">
        <f t="shared" ref="E61:N61" si="8">E13-E44</f>
        <v>0</v>
      </c>
      <c r="F61" s="178">
        <f t="shared" si="8"/>
        <v>0</v>
      </c>
      <c r="G61" s="178">
        <f t="shared" si="8"/>
        <v>0</v>
      </c>
      <c r="H61" s="178">
        <f t="shared" si="8"/>
        <v>0</v>
      </c>
      <c r="I61" s="178">
        <f t="shared" si="8"/>
        <v>0</v>
      </c>
      <c r="J61" s="178">
        <f t="shared" si="8"/>
        <v>0</v>
      </c>
      <c r="K61" s="178">
        <f t="shared" si="8"/>
        <v>0</v>
      </c>
      <c r="L61" s="178">
        <f t="shared" si="8"/>
        <v>0</v>
      </c>
      <c r="M61" s="178">
        <f t="shared" si="8"/>
        <v>0</v>
      </c>
      <c r="N61" s="178">
        <f t="shared" si="8"/>
        <v>0</v>
      </c>
    </row>
    <row r="62" spans="3:17" s="174" customFormat="1" ht="15" hidden="1" outlineLevel="1" x14ac:dyDescent="0.25">
      <c r="C62" s="178">
        <f t="shared" ref="C62:D62" si="9">C14-C45</f>
        <v>0</v>
      </c>
      <c r="D62" s="178">
        <f t="shared" si="9"/>
        <v>0</v>
      </c>
      <c r="E62" s="178">
        <f t="shared" ref="E62:N62" si="10">E14-E45</f>
        <v>0</v>
      </c>
      <c r="F62" s="178">
        <f t="shared" si="10"/>
        <v>0</v>
      </c>
      <c r="G62" s="178">
        <f t="shared" si="10"/>
        <v>0</v>
      </c>
      <c r="H62" s="178">
        <f t="shared" si="10"/>
        <v>0</v>
      </c>
      <c r="I62" s="178">
        <f t="shared" si="10"/>
        <v>0</v>
      </c>
      <c r="J62" s="178">
        <f t="shared" si="10"/>
        <v>0</v>
      </c>
      <c r="K62" s="178">
        <f t="shared" si="10"/>
        <v>0</v>
      </c>
      <c r="L62" s="178">
        <f t="shared" si="10"/>
        <v>0</v>
      </c>
      <c r="M62" s="178">
        <f t="shared" si="10"/>
        <v>0</v>
      </c>
      <c r="N62" s="178">
        <f t="shared" si="10"/>
        <v>0</v>
      </c>
    </row>
    <row r="63" spans="3:17" s="174" customFormat="1" ht="15" hidden="1" outlineLevel="1" x14ac:dyDescent="0.25">
      <c r="C63" s="178">
        <f t="shared" ref="C63:D63" si="11">C15-C46</f>
        <v>0</v>
      </c>
      <c r="D63" s="178">
        <f t="shared" si="11"/>
        <v>0</v>
      </c>
      <c r="E63" s="178">
        <f t="shared" ref="E63:N63" si="12">E15-E46</f>
        <v>0</v>
      </c>
      <c r="F63" s="178">
        <f t="shared" si="12"/>
        <v>0</v>
      </c>
      <c r="G63" s="178">
        <f t="shared" si="12"/>
        <v>0</v>
      </c>
      <c r="H63" s="178">
        <f t="shared" si="12"/>
        <v>0</v>
      </c>
      <c r="I63" s="178">
        <f t="shared" si="12"/>
        <v>0</v>
      </c>
      <c r="J63" s="178">
        <f t="shared" si="12"/>
        <v>0</v>
      </c>
      <c r="K63" s="178">
        <f t="shared" si="12"/>
        <v>0</v>
      </c>
      <c r="L63" s="178">
        <f t="shared" si="12"/>
        <v>0</v>
      </c>
      <c r="M63" s="178">
        <f t="shared" si="12"/>
        <v>0</v>
      </c>
      <c r="N63" s="178">
        <f t="shared" si="12"/>
        <v>0</v>
      </c>
    </row>
    <row r="64" spans="3:17" s="174" customFormat="1" ht="15" hidden="1" outlineLevel="1" x14ac:dyDescent="0.25">
      <c r="C64" s="178">
        <f t="shared" ref="C64:D64" si="13">C16-C47</f>
        <v>0</v>
      </c>
      <c r="D64" s="178">
        <f t="shared" si="13"/>
        <v>0</v>
      </c>
      <c r="E64" s="178">
        <f t="shared" ref="E64:N64" si="14">E16-E47</f>
        <v>0</v>
      </c>
      <c r="F64" s="178">
        <f t="shared" si="14"/>
        <v>0</v>
      </c>
      <c r="G64" s="178">
        <f t="shared" si="14"/>
        <v>0</v>
      </c>
      <c r="H64" s="178">
        <f t="shared" si="14"/>
        <v>0</v>
      </c>
      <c r="I64" s="178">
        <f t="shared" si="14"/>
        <v>0</v>
      </c>
      <c r="J64" s="178">
        <f t="shared" si="14"/>
        <v>0</v>
      </c>
      <c r="K64" s="178">
        <f t="shared" si="14"/>
        <v>0</v>
      </c>
      <c r="L64" s="178">
        <f t="shared" si="14"/>
        <v>0</v>
      </c>
      <c r="M64" s="178">
        <f t="shared" si="14"/>
        <v>0</v>
      </c>
      <c r="N64" s="178">
        <f t="shared" si="14"/>
        <v>0</v>
      </c>
    </row>
    <row r="65" spans="3:14" s="174" customFormat="1" ht="15" hidden="1" outlineLevel="1" x14ac:dyDescent="0.25">
      <c r="C65" s="178">
        <f t="shared" ref="C65:D65" si="15">C17-C48</f>
        <v>0</v>
      </c>
      <c r="D65" s="178">
        <f t="shared" si="15"/>
        <v>0</v>
      </c>
      <c r="E65" s="178">
        <f t="shared" ref="E65:N65" si="16">E17-E48</f>
        <v>0</v>
      </c>
      <c r="F65" s="178">
        <f t="shared" si="16"/>
        <v>0</v>
      </c>
      <c r="G65" s="178">
        <f t="shared" si="16"/>
        <v>0</v>
      </c>
      <c r="H65" s="178">
        <f t="shared" si="16"/>
        <v>0</v>
      </c>
      <c r="I65" s="178">
        <f t="shared" si="16"/>
        <v>0</v>
      </c>
      <c r="J65" s="178">
        <f t="shared" si="16"/>
        <v>0</v>
      </c>
      <c r="K65" s="178">
        <f t="shared" si="16"/>
        <v>0</v>
      </c>
      <c r="L65" s="178">
        <f t="shared" si="16"/>
        <v>0</v>
      </c>
      <c r="M65" s="178">
        <f t="shared" si="16"/>
        <v>0</v>
      </c>
      <c r="N65" s="178">
        <f t="shared" si="16"/>
        <v>0</v>
      </c>
    </row>
    <row r="66" spans="3:14" s="174" customFormat="1" ht="15" hidden="1" outlineLevel="1" x14ac:dyDescent="0.25">
      <c r="C66" s="178">
        <f t="shared" ref="C66:D66" si="17">C18-C49</f>
        <v>0</v>
      </c>
      <c r="D66" s="178">
        <f t="shared" si="17"/>
        <v>0</v>
      </c>
      <c r="E66" s="178">
        <f t="shared" ref="E66:N66" si="18">E18-E49</f>
        <v>0</v>
      </c>
      <c r="F66" s="178">
        <f t="shared" si="18"/>
        <v>0</v>
      </c>
      <c r="G66" s="178">
        <f t="shared" si="18"/>
        <v>0</v>
      </c>
      <c r="H66" s="178">
        <f t="shared" si="18"/>
        <v>0</v>
      </c>
      <c r="I66" s="178">
        <f t="shared" si="18"/>
        <v>0</v>
      </c>
      <c r="J66" s="178">
        <f t="shared" si="18"/>
        <v>0</v>
      </c>
      <c r="K66" s="178">
        <f t="shared" si="18"/>
        <v>0</v>
      </c>
      <c r="L66" s="178">
        <f t="shared" si="18"/>
        <v>0</v>
      </c>
      <c r="M66" s="178">
        <f t="shared" si="18"/>
        <v>0</v>
      </c>
      <c r="N66" s="178">
        <f t="shared" si="18"/>
        <v>0</v>
      </c>
    </row>
    <row r="67" spans="3:14" s="174" customFormat="1" ht="15" hidden="1" outlineLevel="1" x14ac:dyDescent="0.25">
      <c r="C67" s="178">
        <f t="shared" ref="C67:D67" si="19">C19-C50</f>
        <v>0</v>
      </c>
      <c r="D67" s="178">
        <f t="shared" si="19"/>
        <v>0</v>
      </c>
      <c r="E67" s="178">
        <f t="shared" ref="E67:N67" si="20">E19-E50</f>
        <v>0</v>
      </c>
      <c r="F67" s="178">
        <f t="shared" si="20"/>
        <v>0</v>
      </c>
      <c r="G67" s="178">
        <f t="shared" si="20"/>
        <v>0</v>
      </c>
      <c r="H67" s="178">
        <f t="shared" si="20"/>
        <v>0</v>
      </c>
      <c r="I67" s="178">
        <f t="shared" si="20"/>
        <v>0</v>
      </c>
      <c r="J67" s="178">
        <f t="shared" si="20"/>
        <v>0</v>
      </c>
      <c r="K67" s="178">
        <f t="shared" si="20"/>
        <v>0</v>
      </c>
      <c r="L67" s="178">
        <f t="shared" si="20"/>
        <v>0</v>
      </c>
      <c r="M67" s="178">
        <f t="shared" si="20"/>
        <v>0</v>
      </c>
      <c r="N67" s="178">
        <f t="shared" si="20"/>
        <v>0</v>
      </c>
    </row>
    <row r="68" spans="3:14" s="174" customFormat="1" ht="15" hidden="1" outlineLevel="1" x14ac:dyDescent="0.25">
      <c r="C68" s="178">
        <f t="shared" ref="C68:D68" si="21">C20-C51</f>
        <v>0</v>
      </c>
      <c r="D68" s="178">
        <f t="shared" si="21"/>
        <v>0</v>
      </c>
      <c r="E68" s="178">
        <f t="shared" ref="E68:N68" si="22">E20-E51</f>
        <v>0</v>
      </c>
      <c r="F68" s="178">
        <f t="shared" si="22"/>
        <v>0</v>
      </c>
      <c r="G68" s="178">
        <f t="shared" si="22"/>
        <v>0</v>
      </c>
      <c r="H68" s="178">
        <f t="shared" si="22"/>
        <v>0</v>
      </c>
      <c r="I68" s="178">
        <f t="shared" si="22"/>
        <v>0</v>
      </c>
      <c r="J68" s="178">
        <f t="shared" si="22"/>
        <v>0</v>
      </c>
      <c r="K68" s="178">
        <f t="shared" si="22"/>
        <v>0</v>
      </c>
      <c r="L68" s="178">
        <f t="shared" si="22"/>
        <v>0</v>
      </c>
      <c r="M68" s="178">
        <f t="shared" si="22"/>
        <v>0</v>
      </c>
      <c r="N68" s="178">
        <f t="shared" si="22"/>
        <v>0</v>
      </c>
    </row>
    <row r="69" spans="3:14" s="174" customFormat="1" ht="15" hidden="1" outlineLevel="1" x14ac:dyDescent="0.25">
      <c r="C69" s="178">
        <f t="shared" ref="C69:D69" si="23">C21-C52</f>
        <v>0</v>
      </c>
      <c r="D69" s="178">
        <f t="shared" si="23"/>
        <v>0</v>
      </c>
      <c r="E69" s="178">
        <f t="shared" ref="E69:N69" si="24">E21-E52</f>
        <v>0</v>
      </c>
      <c r="F69" s="178">
        <f t="shared" si="24"/>
        <v>0</v>
      </c>
      <c r="G69" s="178">
        <f t="shared" si="24"/>
        <v>0</v>
      </c>
      <c r="H69" s="178">
        <f t="shared" si="24"/>
        <v>0</v>
      </c>
      <c r="I69" s="178">
        <f t="shared" si="24"/>
        <v>0</v>
      </c>
      <c r="J69" s="178">
        <f t="shared" si="24"/>
        <v>0</v>
      </c>
      <c r="K69" s="178">
        <f t="shared" si="24"/>
        <v>0</v>
      </c>
      <c r="L69" s="178">
        <f t="shared" si="24"/>
        <v>0</v>
      </c>
      <c r="M69" s="178">
        <f t="shared" si="24"/>
        <v>0</v>
      </c>
      <c r="N69" s="178">
        <f t="shared" si="24"/>
        <v>0</v>
      </c>
    </row>
    <row r="70" spans="3:14" s="174" customFormat="1" ht="15" hidden="1" outlineLevel="1" x14ac:dyDescent="0.25">
      <c r="C70" s="178">
        <f t="shared" ref="C70:D70" si="25">C22-C53</f>
        <v>0</v>
      </c>
      <c r="D70" s="178">
        <f t="shared" si="25"/>
        <v>0</v>
      </c>
      <c r="E70" s="178">
        <f t="shared" ref="E70:N70" si="26">E22-E53</f>
        <v>0</v>
      </c>
      <c r="F70" s="178">
        <f t="shared" si="26"/>
        <v>0</v>
      </c>
      <c r="G70" s="178">
        <f t="shared" si="26"/>
        <v>0</v>
      </c>
      <c r="H70" s="178">
        <f t="shared" si="26"/>
        <v>0</v>
      </c>
      <c r="I70" s="178">
        <f t="shared" si="26"/>
        <v>0</v>
      </c>
      <c r="J70" s="178">
        <f t="shared" si="26"/>
        <v>0</v>
      </c>
      <c r="K70" s="178">
        <f t="shared" si="26"/>
        <v>0</v>
      </c>
      <c r="L70" s="178">
        <f t="shared" si="26"/>
        <v>0</v>
      </c>
      <c r="M70" s="178">
        <f t="shared" si="26"/>
        <v>0</v>
      </c>
      <c r="N70" s="178">
        <f t="shared" si="26"/>
        <v>0</v>
      </c>
    </row>
    <row r="71" spans="3:14" s="174" customFormat="1" ht="15" hidden="1" outlineLevel="1" x14ac:dyDescent="0.25">
      <c r="C71" s="178">
        <f t="shared" ref="C71:D71" si="27">C23-C54</f>
        <v>0</v>
      </c>
      <c r="D71" s="178">
        <f t="shared" si="27"/>
        <v>0</v>
      </c>
      <c r="E71" s="178">
        <f t="shared" ref="E71:N71" si="28">E23-E54</f>
        <v>0</v>
      </c>
      <c r="F71" s="178">
        <f t="shared" si="28"/>
        <v>0</v>
      </c>
      <c r="G71" s="178">
        <f t="shared" si="28"/>
        <v>0</v>
      </c>
      <c r="H71" s="178">
        <f t="shared" si="28"/>
        <v>0</v>
      </c>
      <c r="I71" s="178">
        <f t="shared" si="28"/>
        <v>0</v>
      </c>
      <c r="J71" s="178">
        <f t="shared" si="28"/>
        <v>0</v>
      </c>
      <c r="K71" s="178">
        <f t="shared" si="28"/>
        <v>0</v>
      </c>
      <c r="L71" s="178">
        <f t="shared" si="28"/>
        <v>0</v>
      </c>
      <c r="M71" s="178">
        <f t="shared" si="28"/>
        <v>0</v>
      </c>
      <c r="N71" s="178">
        <f t="shared" si="28"/>
        <v>0</v>
      </c>
    </row>
    <row r="72" spans="3:14" s="174" customFormat="1" ht="15" hidden="1" outlineLevel="1" x14ac:dyDescent="0.25">
      <c r="C72" s="178">
        <f t="shared" ref="C72:D72" si="29">C24-C55</f>
        <v>0</v>
      </c>
      <c r="D72" s="178">
        <f t="shared" si="29"/>
        <v>0</v>
      </c>
      <c r="E72" s="178">
        <f t="shared" ref="E72:N72" si="30">E24-E55</f>
        <v>0</v>
      </c>
      <c r="F72" s="178">
        <f t="shared" si="30"/>
        <v>0</v>
      </c>
      <c r="G72" s="178">
        <f t="shared" si="30"/>
        <v>0</v>
      </c>
      <c r="H72" s="178">
        <f t="shared" si="30"/>
        <v>0</v>
      </c>
      <c r="I72" s="178">
        <f t="shared" si="30"/>
        <v>0</v>
      </c>
      <c r="J72" s="178">
        <f t="shared" si="30"/>
        <v>0</v>
      </c>
      <c r="K72" s="178">
        <f t="shared" si="30"/>
        <v>0</v>
      </c>
      <c r="L72" s="178">
        <f t="shared" si="30"/>
        <v>0</v>
      </c>
      <c r="M72" s="178">
        <f t="shared" si="30"/>
        <v>0</v>
      </c>
      <c r="N72" s="178">
        <f t="shared" si="30"/>
        <v>0</v>
      </c>
    </row>
    <row r="73" spans="3:14" s="174" customFormat="1" ht="15" collapsed="1" x14ac:dyDescent="0.25">
      <c r="C73" s="30"/>
    </row>
    <row r="74" spans="3:14" s="174" customFormat="1" ht="15" x14ac:dyDescent="0.25"/>
    <row r="75" spans="3:14" s="30" customFormat="1" x14ac:dyDescent="0.2"/>
    <row r="76" spans="3:14" s="30" customFormat="1" x14ac:dyDescent="0.2"/>
    <row r="77" spans="3:14" s="30" customFormat="1" x14ac:dyDescent="0.2"/>
    <row r="78" spans="3:14" s="30" customFormat="1" x14ac:dyDescent="0.2"/>
    <row r="79" spans="3:14" s="30" customFormat="1" x14ac:dyDescent="0.2"/>
    <row r="80" spans="3:14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</sheetData>
  <mergeCells count="12">
    <mergeCell ref="M7:N7"/>
    <mergeCell ref="O7:O11"/>
    <mergeCell ref="P1:P28"/>
    <mergeCell ref="Q1:Q28"/>
    <mergeCell ref="R1:R8"/>
    <mergeCell ref="C7:F7"/>
    <mergeCell ref="G7:L7"/>
    <mergeCell ref="C8:D8"/>
    <mergeCell ref="E8:F8"/>
    <mergeCell ref="G8:H8"/>
    <mergeCell ref="I8:J8"/>
    <mergeCell ref="K8:L8"/>
  </mergeCells>
  <pageMargins left="0.6692913385826772" right="0.39370078740157483" top="0.39370078740157483" bottom="0.78740157480314965" header="0.19685039370078741" footer="0.31496062992125984"/>
  <pageSetup paperSize="9" scale="68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T73"/>
  <sheetViews>
    <sheetView showGridLines="0" topLeftCell="H1" zoomScale="60" zoomScaleNormal="60" zoomScaleSheetLayoutView="70" workbookViewId="0">
      <selection activeCell="AH7" sqref="AH7"/>
    </sheetView>
  </sheetViews>
  <sheetFormatPr baseColWidth="10" defaultColWidth="13.28515625" defaultRowHeight="10.199999999999999" outlineLevelRow="1" x14ac:dyDescent="0.2"/>
  <cols>
    <col min="1" max="1" width="6.140625" style="190" customWidth="1"/>
    <col min="2" max="2" width="63.140625" style="190" customWidth="1"/>
    <col min="3" max="8" width="12.7109375" style="190" customWidth="1"/>
    <col min="9" max="9" width="15.42578125" style="190" customWidth="1"/>
    <col min="10" max="12" width="12.7109375" style="190" customWidth="1"/>
    <col min="13" max="13" width="14.42578125" style="190" customWidth="1"/>
    <col min="14" max="14" width="12.7109375" style="190" customWidth="1"/>
    <col min="15" max="15" width="6.7109375" style="190" customWidth="1"/>
    <col min="16" max="16" width="5.7109375" style="190" customWidth="1"/>
    <col min="17" max="17" width="6.28515625" style="190" customWidth="1"/>
    <col min="18" max="18" width="3.7109375" style="190" customWidth="1"/>
    <col min="19" max="19" width="3.140625" style="190" customWidth="1"/>
    <col min="20" max="16384" width="13.28515625" style="190"/>
  </cols>
  <sheetData>
    <row r="1" spans="1:20" s="186" customFormat="1" ht="18" customHeight="1" x14ac:dyDescent="0.25">
      <c r="C1" s="96" t="s">
        <v>82</v>
      </c>
      <c r="D1" s="96" t="s">
        <v>83</v>
      </c>
      <c r="E1" s="96" t="s">
        <v>84</v>
      </c>
      <c r="F1" s="96" t="s">
        <v>85</v>
      </c>
      <c r="G1" s="96" t="s">
        <v>86</v>
      </c>
      <c r="H1" s="96" t="s">
        <v>87</v>
      </c>
      <c r="I1" s="96" t="s">
        <v>88</v>
      </c>
      <c r="J1" s="96" t="s">
        <v>89</v>
      </c>
      <c r="K1" s="96" t="s">
        <v>90</v>
      </c>
      <c r="L1" s="96" t="s">
        <v>91</v>
      </c>
      <c r="M1" s="96" t="s">
        <v>57</v>
      </c>
      <c r="N1" s="96" t="s">
        <v>58</v>
      </c>
      <c r="P1" s="232" t="s">
        <v>120</v>
      </c>
      <c r="Q1" s="233" t="s">
        <v>69</v>
      </c>
      <c r="R1" s="236" t="s">
        <v>27</v>
      </c>
      <c r="S1" s="187"/>
    </row>
    <row r="2" spans="1:20" ht="15" x14ac:dyDescent="0.25">
      <c r="A2" s="37" t="s">
        <v>27</v>
      </c>
      <c r="B2" s="3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7"/>
      <c r="P2" s="232"/>
      <c r="Q2" s="233"/>
      <c r="R2" s="236"/>
      <c r="S2" s="189"/>
      <c r="T2" s="37"/>
    </row>
    <row r="3" spans="1:20" s="39" customFormat="1" ht="31.8" x14ac:dyDescent="0.45">
      <c r="A3" s="191" t="s">
        <v>100</v>
      </c>
      <c r="P3" s="232"/>
      <c r="Q3" s="233"/>
      <c r="R3" s="236"/>
      <c r="S3" s="189"/>
    </row>
    <row r="4" spans="1:20" s="43" customFormat="1" ht="28.2" thickBot="1" x14ac:dyDescent="0.5">
      <c r="A4" s="192" t="s">
        <v>120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P4" s="232"/>
      <c r="Q4" s="233"/>
      <c r="R4" s="236"/>
      <c r="S4" s="189"/>
    </row>
    <row r="5" spans="1:20" ht="1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232"/>
      <c r="Q5" s="233"/>
      <c r="R5" s="236"/>
      <c r="S5" s="189"/>
      <c r="T5" s="37"/>
    </row>
    <row r="6" spans="1:20" s="166" customFormat="1" ht="30" customHeight="1" x14ac:dyDescent="0.5">
      <c r="A6" s="98"/>
      <c r="B6" s="98"/>
      <c r="C6" s="98"/>
      <c r="D6" s="99"/>
      <c r="E6" s="100"/>
      <c r="F6" s="100"/>
      <c r="G6" s="100"/>
      <c r="H6" s="101"/>
      <c r="I6" s="101"/>
      <c r="J6" s="101"/>
      <c r="K6" s="102"/>
      <c r="L6" s="194"/>
      <c r="M6" s="102"/>
      <c r="N6" s="102"/>
      <c r="O6" s="195"/>
      <c r="P6" s="232"/>
      <c r="Q6" s="233"/>
      <c r="R6" s="236"/>
      <c r="S6" s="189"/>
    </row>
    <row r="7" spans="1:20" s="196" customFormat="1" ht="34.5" customHeight="1" thickBot="1" x14ac:dyDescent="0.25">
      <c r="A7" s="107" t="s">
        <v>29</v>
      </c>
      <c r="B7" s="108"/>
      <c r="C7" s="226" t="s">
        <v>5</v>
      </c>
      <c r="D7" s="226"/>
      <c r="E7" s="226"/>
      <c r="F7" s="226"/>
      <c r="G7" s="227" t="s">
        <v>24</v>
      </c>
      <c r="H7" s="227"/>
      <c r="I7" s="227"/>
      <c r="J7" s="227"/>
      <c r="K7" s="227"/>
      <c r="L7" s="227"/>
      <c r="M7" s="230" t="s">
        <v>70</v>
      </c>
      <c r="N7" s="230"/>
      <c r="O7" s="235"/>
      <c r="P7" s="232"/>
      <c r="Q7" s="233"/>
      <c r="R7" s="236"/>
      <c r="S7" s="189"/>
    </row>
    <row r="8" spans="1:20" s="199" customFormat="1" ht="61.5" customHeight="1" thickBot="1" x14ac:dyDescent="0.35">
      <c r="A8" s="197"/>
      <c r="B8" s="197"/>
      <c r="C8" s="228" t="s">
        <v>99</v>
      </c>
      <c r="D8" s="228"/>
      <c r="E8" s="228" t="s">
        <v>71</v>
      </c>
      <c r="F8" s="228"/>
      <c r="G8" s="228" t="s">
        <v>72</v>
      </c>
      <c r="H8" s="228"/>
      <c r="I8" s="228" t="s">
        <v>73</v>
      </c>
      <c r="J8" s="228"/>
      <c r="K8" s="229" t="s">
        <v>74</v>
      </c>
      <c r="L8" s="229"/>
      <c r="M8" s="198"/>
      <c r="N8" s="198"/>
      <c r="O8" s="235"/>
      <c r="P8" s="232"/>
      <c r="Q8" s="233"/>
      <c r="R8" s="236"/>
      <c r="S8" s="189"/>
    </row>
    <row r="9" spans="1:20" s="199" customFormat="1" ht="34.799999999999997" x14ac:dyDescent="0.3">
      <c r="A9" s="200" t="s">
        <v>75</v>
      </c>
      <c r="B9" s="112"/>
      <c r="C9" s="113" t="s">
        <v>115</v>
      </c>
      <c r="D9" s="114" t="s">
        <v>116</v>
      </c>
      <c r="E9" s="113" t="s">
        <v>115</v>
      </c>
      <c r="F9" s="114" t="s">
        <v>116</v>
      </c>
      <c r="G9" s="113" t="s">
        <v>115</v>
      </c>
      <c r="H9" s="114" t="s">
        <v>116</v>
      </c>
      <c r="I9" s="113" t="s">
        <v>115</v>
      </c>
      <c r="J9" s="114" t="s">
        <v>116</v>
      </c>
      <c r="K9" s="113" t="s">
        <v>115</v>
      </c>
      <c r="L9" s="114" t="s">
        <v>116</v>
      </c>
      <c r="M9" s="113" t="s">
        <v>115</v>
      </c>
      <c r="N9" s="114" t="s">
        <v>116</v>
      </c>
      <c r="O9" s="235"/>
      <c r="P9" s="232"/>
      <c r="Q9" s="233"/>
      <c r="R9" s="48"/>
      <c r="S9" s="48"/>
    </row>
    <row r="10" spans="1:20" s="203" customFormat="1" ht="27" customHeight="1" x14ac:dyDescent="0.2">
      <c r="A10" s="201" t="s">
        <v>32</v>
      </c>
      <c r="B10" s="202"/>
      <c r="C10" s="221">
        <v>3322.1260186899999</v>
      </c>
      <c r="D10" s="116">
        <v>3563.45980998</v>
      </c>
      <c r="E10" s="221">
        <v>4742.93758437</v>
      </c>
      <c r="F10" s="116">
        <v>4615.95691523</v>
      </c>
      <c r="G10" s="221">
        <v>2296.6027056100002</v>
      </c>
      <c r="H10" s="116">
        <v>2302.3779448599998</v>
      </c>
      <c r="I10" s="221">
        <v>721.69045817000006</v>
      </c>
      <c r="J10" s="116">
        <v>700.49160386000005</v>
      </c>
      <c r="K10" s="221">
        <v>1195.43619797</v>
      </c>
      <c r="L10" s="116">
        <v>1161.2549810400001</v>
      </c>
      <c r="M10" s="115">
        <v>12278.79296481</v>
      </c>
      <c r="N10" s="116">
        <v>12343.541254969999</v>
      </c>
      <c r="O10" s="235"/>
      <c r="P10" s="232"/>
      <c r="Q10" s="233"/>
    </row>
    <row r="11" spans="1:20" s="196" customFormat="1" ht="27" customHeight="1" x14ac:dyDescent="0.2">
      <c r="A11" s="204" t="s">
        <v>6</v>
      </c>
      <c r="B11" s="204" t="s">
        <v>76</v>
      </c>
      <c r="C11" s="221">
        <v>3232.3516591500002</v>
      </c>
      <c r="D11" s="116">
        <v>3460.33590486</v>
      </c>
      <c r="E11" s="221">
        <v>4218.7650283100002</v>
      </c>
      <c r="F11" s="116">
        <v>4213.6199031200003</v>
      </c>
      <c r="G11" s="221">
        <v>2302.1071220499998</v>
      </c>
      <c r="H11" s="116">
        <v>2316.90895288</v>
      </c>
      <c r="I11" s="221">
        <v>802.36668780000002</v>
      </c>
      <c r="J11" s="116">
        <v>779.79965628000002</v>
      </c>
      <c r="K11" s="221">
        <v>1142.6606825700001</v>
      </c>
      <c r="L11" s="116">
        <v>1113.1082504999999</v>
      </c>
      <c r="M11" s="117">
        <v>11698.251179880001</v>
      </c>
      <c r="N11" s="118">
        <v>11883.77266764</v>
      </c>
      <c r="O11" s="235"/>
      <c r="P11" s="232"/>
      <c r="Q11" s="233"/>
    </row>
    <row r="12" spans="1:20" s="196" customFormat="1" ht="27" customHeight="1" x14ac:dyDescent="0.2">
      <c r="A12" s="205" t="s">
        <v>7</v>
      </c>
      <c r="B12" s="122" t="s">
        <v>105</v>
      </c>
      <c r="C12" s="221">
        <v>142.50276099999999</v>
      </c>
      <c r="D12" s="116">
        <v>146.29156599999999</v>
      </c>
      <c r="E12" s="221">
        <v>265.16132099999999</v>
      </c>
      <c r="F12" s="116">
        <v>279.06036899999998</v>
      </c>
      <c r="G12" s="221">
        <v>812.53611576000003</v>
      </c>
      <c r="H12" s="116">
        <v>1032.5940831600001</v>
      </c>
      <c r="I12" s="221">
        <v>18.930179620000001</v>
      </c>
      <c r="J12" s="116">
        <v>18.403272300000001</v>
      </c>
      <c r="K12" s="221">
        <v>102.32147832</v>
      </c>
      <c r="L12" s="116">
        <v>144.27038062</v>
      </c>
      <c r="M12" s="117">
        <v>1341.4518557000001</v>
      </c>
      <c r="N12" s="118">
        <v>1620.61967108</v>
      </c>
      <c r="O12" s="121"/>
      <c r="P12" s="232"/>
      <c r="Q12" s="233"/>
    </row>
    <row r="13" spans="1:20" s="196" customFormat="1" ht="27" customHeight="1" x14ac:dyDescent="0.2">
      <c r="A13" s="204" t="s">
        <v>8</v>
      </c>
      <c r="B13" s="122" t="s">
        <v>37</v>
      </c>
      <c r="C13" s="221">
        <v>-2698.5016799300001</v>
      </c>
      <c r="D13" s="116">
        <v>-2723.8340715099998</v>
      </c>
      <c r="E13" s="221">
        <v>-5448.3642620999999</v>
      </c>
      <c r="F13" s="116">
        <v>-2608.2088672899999</v>
      </c>
      <c r="G13" s="221">
        <v>-2716.5767553999999</v>
      </c>
      <c r="H13" s="116">
        <v>-3033.3629596800001</v>
      </c>
      <c r="I13" s="221">
        <v>-535.48018854999998</v>
      </c>
      <c r="J13" s="116">
        <v>-498.28879032999998</v>
      </c>
      <c r="K13" s="221">
        <v>-813.66383664</v>
      </c>
      <c r="L13" s="116">
        <v>-862.49565513000005</v>
      </c>
      <c r="M13" s="117">
        <v>-12212.586722620001</v>
      </c>
      <c r="N13" s="118">
        <v>-9726.1903439399994</v>
      </c>
      <c r="O13" s="121"/>
      <c r="P13" s="232"/>
      <c r="Q13" s="233"/>
    </row>
    <row r="14" spans="1:20" s="196" customFormat="1" ht="27" customHeight="1" x14ac:dyDescent="0.2">
      <c r="A14" s="205" t="s">
        <v>9</v>
      </c>
      <c r="B14" s="122" t="s">
        <v>77</v>
      </c>
      <c r="C14" s="221">
        <v>-653.02408538999998</v>
      </c>
      <c r="D14" s="116">
        <v>-721.98714546999997</v>
      </c>
      <c r="E14" s="221">
        <v>-1341.2267887099999</v>
      </c>
      <c r="F14" s="116">
        <v>-1287.41987453</v>
      </c>
      <c r="G14" s="221">
        <v>-292.03246848999999</v>
      </c>
      <c r="H14" s="116">
        <v>-310.98053228999999</v>
      </c>
      <c r="I14" s="221">
        <v>-253.53805858999999</v>
      </c>
      <c r="J14" s="116">
        <v>-259.91574168</v>
      </c>
      <c r="K14" s="221">
        <v>-333.84743041000002</v>
      </c>
      <c r="L14" s="116">
        <v>-381.63549977000002</v>
      </c>
      <c r="M14" s="117">
        <v>-2873.6688315900001</v>
      </c>
      <c r="N14" s="118">
        <v>-2961.9387937400002</v>
      </c>
      <c r="O14" s="121"/>
      <c r="P14" s="232"/>
      <c r="Q14" s="233"/>
    </row>
    <row r="15" spans="1:20" s="207" customFormat="1" ht="27" customHeight="1" x14ac:dyDescent="0.2">
      <c r="A15" s="149" t="s">
        <v>10</v>
      </c>
      <c r="B15" s="206" t="s">
        <v>40</v>
      </c>
      <c r="C15" s="221">
        <v>23.328654830000001</v>
      </c>
      <c r="D15" s="116">
        <v>160.80625388000001</v>
      </c>
      <c r="E15" s="221">
        <v>-2305.6647014999999</v>
      </c>
      <c r="F15" s="116">
        <v>597.05153029999997</v>
      </c>
      <c r="G15" s="221">
        <v>106.03401392000001</v>
      </c>
      <c r="H15" s="116">
        <v>5.1595440699999999</v>
      </c>
      <c r="I15" s="221">
        <v>32.278620279999998</v>
      </c>
      <c r="J15" s="116">
        <v>39.998396569999997</v>
      </c>
      <c r="K15" s="221">
        <v>97.470893840000002</v>
      </c>
      <c r="L15" s="116">
        <v>13.247476219999999</v>
      </c>
      <c r="M15" s="117">
        <v>-2046.5525186300001</v>
      </c>
      <c r="N15" s="117">
        <v>816.2632010399999</v>
      </c>
      <c r="O15" s="125"/>
      <c r="P15" s="232"/>
      <c r="Q15" s="233"/>
    </row>
    <row r="16" spans="1:20" s="196" customFormat="1" ht="27" customHeight="1" x14ac:dyDescent="0.2">
      <c r="A16" s="205" t="s">
        <v>11</v>
      </c>
      <c r="B16" s="122" t="s">
        <v>41</v>
      </c>
      <c r="C16" s="221">
        <v>208.46899113000001</v>
      </c>
      <c r="D16" s="116">
        <v>172.36574447000001</v>
      </c>
      <c r="E16" s="221">
        <v>479.32113134000002</v>
      </c>
      <c r="F16" s="116">
        <v>411.11412159999998</v>
      </c>
      <c r="G16" s="221">
        <v>773.84405456000002</v>
      </c>
      <c r="H16" s="116">
        <v>895.19284662999996</v>
      </c>
      <c r="I16" s="221">
        <v>38.386923379999999</v>
      </c>
      <c r="J16" s="116">
        <v>23.11844889</v>
      </c>
      <c r="K16" s="221">
        <v>88.718403929999994</v>
      </c>
      <c r="L16" s="116">
        <v>117.59010975</v>
      </c>
      <c r="M16" s="117">
        <v>1588.7395043400002</v>
      </c>
      <c r="N16" s="118">
        <v>1619.38127134</v>
      </c>
      <c r="O16" s="121"/>
      <c r="P16" s="232"/>
      <c r="Q16" s="233"/>
    </row>
    <row r="17" spans="1:20" s="196" customFormat="1" ht="27" customHeight="1" x14ac:dyDescent="0.2">
      <c r="A17" s="205" t="s">
        <v>12</v>
      </c>
      <c r="B17" s="204" t="s">
        <v>44</v>
      </c>
      <c r="C17" s="221">
        <v>13.03863273</v>
      </c>
      <c r="D17" s="116">
        <v>-4.7434681699999999</v>
      </c>
      <c r="E17" s="221">
        <v>2.26762613</v>
      </c>
      <c r="F17" s="116">
        <v>2.56728326</v>
      </c>
      <c r="G17" s="221">
        <v>74.736180700000006</v>
      </c>
      <c r="H17" s="116">
        <v>155.45844025</v>
      </c>
      <c r="I17" s="221">
        <v>0</v>
      </c>
      <c r="J17" s="116">
        <v>0</v>
      </c>
      <c r="K17" s="221">
        <v>38.628942709999997</v>
      </c>
      <c r="L17" s="116">
        <v>83.788473510000003</v>
      </c>
      <c r="M17" s="117">
        <v>128.67138227000001</v>
      </c>
      <c r="N17" s="118">
        <v>237.07072885000002</v>
      </c>
      <c r="O17" s="121"/>
      <c r="P17" s="232"/>
      <c r="Q17" s="233"/>
    </row>
    <row r="18" spans="1:20" s="196" customFormat="1" ht="27" customHeight="1" x14ac:dyDescent="0.2">
      <c r="A18" s="205" t="s">
        <v>13</v>
      </c>
      <c r="B18" s="122" t="s">
        <v>78</v>
      </c>
      <c r="C18" s="221">
        <v>-0.75804145999999994</v>
      </c>
      <c r="D18" s="116">
        <v>1.8880671</v>
      </c>
      <c r="E18" s="221">
        <v>-40.880467639999999</v>
      </c>
      <c r="F18" s="116">
        <v>-26.497436570000001</v>
      </c>
      <c r="G18" s="221">
        <v>-8.51790497</v>
      </c>
      <c r="H18" s="116">
        <v>-8.5355517600000006</v>
      </c>
      <c r="I18" s="221">
        <v>0.42639867999999997</v>
      </c>
      <c r="J18" s="116">
        <v>3.50122504</v>
      </c>
      <c r="K18" s="221">
        <v>-11.379074040000001</v>
      </c>
      <c r="L18" s="116">
        <v>-8.3334395600000004</v>
      </c>
      <c r="M18" s="117">
        <v>-61.109089429999997</v>
      </c>
      <c r="N18" s="118">
        <v>-37.977135750000002</v>
      </c>
      <c r="O18" s="121"/>
      <c r="P18" s="232"/>
      <c r="Q18" s="233"/>
    </row>
    <row r="19" spans="1:20" s="196" customFormat="1" ht="34.799999999999997" x14ac:dyDescent="0.2">
      <c r="A19" s="205" t="s">
        <v>14</v>
      </c>
      <c r="B19" s="122" t="s">
        <v>106</v>
      </c>
      <c r="C19" s="221">
        <v>-142.50276099999999</v>
      </c>
      <c r="D19" s="116">
        <v>-146.29156599999999</v>
      </c>
      <c r="E19" s="221">
        <v>-265.16132099999999</v>
      </c>
      <c r="F19" s="116">
        <v>-279.06036899999998</v>
      </c>
      <c r="G19" s="221">
        <v>-812.53611576000003</v>
      </c>
      <c r="H19" s="116">
        <v>-1032.5940831600001</v>
      </c>
      <c r="I19" s="221">
        <v>-18.930179620000001</v>
      </c>
      <c r="J19" s="116">
        <v>-18.403272300000001</v>
      </c>
      <c r="K19" s="221">
        <v>-102.32147832</v>
      </c>
      <c r="L19" s="116">
        <v>-144.27038062</v>
      </c>
      <c r="M19" s="117">
        <v>-1341.4518557000001</v>
      </c>
      <c r="N19" s="118">
        <v>-1620.61967108</v>
      </c>
      <c r="O19" s="121"/>
      <c r="P19" s="232"/>
      <c r="Q19" s="233"/>
    </row>
    <row r="20" spans="1:20" s="208" customFormat="1" ht="27" customHeight="1" x14ac:dyDescent="0.2">
      <c r="A20" s="149" t="s">
        <v>15</v>
      </c>
      <c r="B20" s="206" t="s">
        <v>47</v>
      </c>
      <c r="C20" s="221">
        <v>78.246821400000002</v>
      </c>
      <c r="D20" s="116">
        <v>23.2187774</v>
      </c>
      <c r="E20" s="221">
        <v>175.54696883</v>
      </c>
      <c r="F20" s="116">
        <v>108.12359929</v>
      </c>
      <c r="G20" s="221">
        <v>27.526214530000001</v>
      </c>
      <c r="H20" s="116">
        <v>9.5216519599999998</v>
      </c>
      <c r="I20" s="221">
        <v>19.88314244</v>
      </c>
      <c r="J20" s="116">
        <v>8.21640163</v>
      </c>
      <c r="K20" s="221">
        <v>13.64679428</v>
      </c>
      <c r="L20" s="116">
        <v>48.77476308</v>
      </c>
      <c r="M20" s="117">
        <v>314.84994147999998</v>
      </c>
      <c r="N20" s="117">
        <v>197.85519336000004</v>
      </c>
      <c r="O20" s="125"/>
      <c r="P20" s="232"/>
      <c r="Q20" s="233"/>
    </row>
    <row r="21" spans="1:20" s="208" customFormat="1" ht="27" customHeight="1" x14ac:dyDescent="0.2">
      <c r="A21" s="149" t="s">
        <v>16</v>
      </c>
      <c r="B21" s="206" t="s">
        <v>48</v>
      </c>
      <c r="C21" s="221">
        <v>101.57547623000001</v>
      </c>
      <c r="D21" s="116">
        <v>184.02503128000001</v>
      </c>
      <c r="E21" s="221">
        <v>-2130.1177326699999</v>
      </c>
      <c r="F21" s="116">
        <v>705.17512958999998</v>
      </c>
      <c r="G21" s="221">
        <v>133.56022845000001</v>
      </c>
      <c r="H21" s="116">
        <v>14.681196030000001</v>
      </c>
      <c r="I21" s="221">
        <v>52.161762719999999</v>
      </c>
      <c r="J21" s="116">
        <v>48.214798199999997</v>
      </c>
      <c r="K21" s="221">
        <v>111.11768812</v>
      </c>
      <c r="L21" s="116">
        <v>62.022239300000003</v>
      </c>
      <c r="M21" s="117">
        <v>-1731.7025771499998</v>
      </c>
      <c r="N21" s="117">
        <v>1014.1183944000001</v>
      </c>
      <c r="O21" s="125"/>
      <c r="P21" s="232"/>
      <c r="Q21" s="233"/>
    </row>
    <row r="22" spans="1:20" s="203" customFormat="1" ht="27" customHeight="1" x14ac:dyDescent="0.2">
      <c r="A22" s="127" t="s">
        <v>17</v>
      </c>
      <c r="B22" s="122" t="s">
        <v>103</v>
      </c>
      <c r="C22" s="221">
        <v>-21.053420769999999</v>
      </c>
      <c r="D22" s="116">
        <v>3.0347920099999999</v>
      </c>
      <c r="E22" s="221">
        <v>-66.120393820000004</v>
      </c>
      <c r="F22" s="116">
        <v>-4.7417844300000001</v>
      </c>
      <c r="G22" s="221">
        <v>-118.35863268</v>
      </c>
      <c r="H22" s="116">
        <v>-91.83769882</v>
      </c>
      <c r="I22" s="221">
        <v>-48.332361730000002</v>
      </c>
      <c r="J22" s="116">
        <v>-33.979701499999997</v>
      </c>
      <c r="K22" s="221">
        <v>-47.981867999999999</v>
      </c>
      <c r="L22" s="116">
        <v>-38.066119209999997</v>
      </c>
      <c r="M22" s="117">
        <v>-301.846677</v>
      </c>
      <c r="N22" s="118">
        <v>-165.59051195000001</v>
      </c>
      <c r="O22" s="121"/>
      <c r="P22" s="232"/>
      <c r="Q22" s="233"/>
    </row>
    <row r="23" spans="1:20" s="196" customFormat="1" ht="27" customHeight="1" x14ac:dyDescent="0.2">
      <c r="A23" s="205" t="s">
        <v>18</v>
      </c>
      <c r="B23" s="209" t="s">
        <v>52</v>
      </c>
      <c r="C23" s="221">
        <v>-21.169444769999998</v>
      </c>
      <c r="D23" s="116">
        <v>-41.438844369999998</v>
      </c>
      <c r="E23" s="221">
        <v>671.45339276000004</v>
      </c>
      <c r="F23" s="116">
        <v>-142.39808735</v>
      </c>
      <c r="G23" s="221">
        <v>-18.58676659</v>
      </c>
      <c r="H23" s="116">
        <v>27.881245700000001</v>
      </c>
      <c r="I23" s="221">
        <v>-1.01344777</v>
      </c>
      <c r="J23" s="116">
        <v>-4.5692569599999997</v>
      </c>
      <c r="K23" s="221">
        <v>-33.239145950000001</v>
      </c>
      <c r="L23" s="116">
        <v>-3.5877580099999999</v>
      </c>
      <c r="M23" s="117">
        <v>597.44458768000004</v>
      </c>
      <c r="N23" s="118">
        <v>-164.11270098999998</v>
      </c>
      <c r="O23" s="125"/>
      <c r="P23" s="232"/>
      <c r="Q23" s="233"/>
    </row>
    <row r="24" spans="1:20" s="207" customFormat="1" ht="27" customHeight="1" x14ac:dyDescent="0.2">
      <c r="A24" s="149" t="s">
        <v>19</v>
      </c>
      <c r="B24" s="206" t="s">
        <v>53</v>
      </c>
      <c r="C24" s="221">
        <v>59.354001660000002</v>
      </c>
      <c r="D24" s="116">
        <v>145.62097892</v>
      </c>
      <c r="E24" s="221">
        <v>-1524.7861247000001</v>
      </c>
      <c r="F24" s="116">
        <v>558.03525780999996</v>
      </c>
      <c r="G24" s="221">
        <v>-3.3851708199999999</v>
      </c>
      <c r="H24" s="116">
        <v>-49.275257089999997</v>
      </c>
      <c r="I24" s="221">
        <v>2.8159532199999999</v>
      </c>
      <c r="J24" s="116">
        <v>9.6710267999999999</v>
      </c>
      <c r="K24" s="221">
        <v>29.896674170000001</v>
      </c>
      <c r="L24" s="116">
        <v>20.368362080000001</v>
      </c>
      <c r="M24" s="117">
        <v>-1436.10466647</v>
      </c>
      <c r="N24" s="117">
        <v>684.42036852000001</v>
      </c>
      <c r="O24" s="125"/>
      <c r="P24" s="232"/>
      <c r="Q24" s="233"/>
    </row>
    <row r="25" spans="1:20" ht="18.75" customHeight="1" x14ac:dyDescent="0.25">
      <c r="A25" s="210"/>
      <c r="B25" s="210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232"/>
      <c r="Q25" s="233"/>
      <c r="R25" s="37"/>
      <c r="S25" s="37"/>
      <c r="T25" s="37"/>
    </row>
    <row r="26" spans="1:20" ht="33.75" hidden="1" customHeight="1" outlineLevel="1" x14ac:dyDescent="0.25">
      <c r="A26" s="210"/>
      <c r="B26" s="210"/>
      <c r="C26" s="215">
        <v>-1.390969999754077E-3</v>
      </c>
      <c r="D26" s="215">
        <v>0</v>
      </c>
      <c r="E26" s="215">
        <v>1.3909700001022429E-3</v>
      </c>
      <c r="F26" s="215">
        <v>0</v>
      </c>
      <c r="G26" s="215">
        <v>-1.5898393712632242E-13</v>
      </c>
      <c r="H26" s="215">
        <v>-3.1974423109204508E-13</v>
      </c>
      <c r="I26" s="215">
        <v>3.907985046680551E-14</v>
      </c>
      <c r="J26" s="215">
        <v>-5.1870599999368494E-3</v>
      </c>
      <c r="K26" s="215">
        <v>1.2434497875801753E-13</v>
      </c>
      <c r="L26" s="215">
        <v>-1.1723955140041653E-13</v>
      </c>
      <c r="M26" s="215">
        <v>0</v>
      </c>
      <c r="N26" s="215">
        <v>-5.1870600005941014E-3</v>
      </c>
      <c r="O26" s="129"/>
      <c r="P26" s="232"/>
      <c r="Q26" s="233"/>
      <c r="R26" s="37"/>
      <c r="S26" s="37"/>
      <c r="T26" s="37"/>
    </row>
    <row r="27" spans="1:20" ht="13.5" customHeight="1" collapsed="1" x14ac:dyDescent="0.25">
      <c r="A27" s="175" t="s">
        <v>102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232"/>
      <c r="Q27" s="233"/>
      <c r="R27" s="37"/>
      <c r="S27" s="37"/>
      <c r="T27" s="37"/>
    </row>
    <row r="28" spans="1:20" ht="13.5" customHeight="1" x14ac:dyDescent="0.25">
      <c r="A28" s="175" t="s">
        <v>101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20"/>
      <c r="Q28" s="219"/>
      <c r="R28" s="37"/>
      <c r="S28" s="37"/>
      <c r="T28" s="37"/>
    </row>
    <row r="31" spans="1:20" ht="15" x14ac:dyDescent="0.25">
      <c r="A31" s="37" t="s">
        <v>79</v>
      </c>
      <c r="B31" s="37"/>
      <c r="C31" s="211">
        <f>-C23/(C24-C23)</f>
        <v>0.26289789755090587</v>
      </c>
      <c r="D31" s="211">
        <f t="shared" ref="D31:N31" si="0">-D23/(D24-D23)</f>
        <v>0.22152722931720673</v>
      </c>
      <c r="E31" s="211">
        <f t="shared" si="0"/>
        <v>0.30572867277087828</v>
      </c>
      <c r="F31" s="211">
        <f t="shared" si="0"/>
        <v>0.20329998326603371</v>
      </c>
      <c r="G31" s="211">
        <f t="shared" si="0"/>
        <v>1.2226852279995863</v>
      </c>
      <c r="H31" s="211">
        <f t="shared" si="0"/>
        <v>0.36135963518053077</v>
      </c>
      <c r="I31" s="211">
        <f t="shared" si="0"/>
        <v>0.26464916383697912</v>
      </c>
      <c r="J31" s="211">
        <f t="shared" si="0"/>
        <v>0.3208683925832107</v>
      </c>
      <c r="K31" s="211">
        <f t="shared" si="0"/>
        <v>0.52647048675100028</v>
      </c>
      <c r="L31" s="211">
        <f t="shared" si="0"/>
        <v>0.14976373454972108</v>
      </c>
      <c r="M31" s="211">
        <f t="shared" si="0"/>
        <v>0.29379400890377005</v>
      </c>
      <c r="N31" s="211">
        <f t="shared" si="0"/>
        <v>0.19340754872967966</v>
      </c>
      <c r="O31" s="37"/>
      <c r="P31" s="37"/>
      <c r="Q31" s="39"/>
      <c r="R31" s="37"/>
      <c r="S31" s="37"/>
      <c r="T31" s="37"/>
    </row>
    <row r="33" spans="1:20" ht="15" x14ac:dyDescent="0.25">
      <c r="A33" s="37" t="s">
        <v>80</v>
      </c>
      <c r="B33" s="37"/>
      <c r="C33" s="211">
        <f>(-C23-E23)/(C24-C23+E24-E23)</f>
        <v>0.30735879775844416</v>
      </c>
      <c r="D33" s="211">
        <f>(-D23-F23)/(D24-D23+F24-F23)</f>
        <v>0.20714179923330542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9"/>
      <c r="R33" s="37"/>
      <c r="S33" s="37"/>
      <c r="T33" s="37"/>
    </row>
    <row r="34" spans="1:20" ht="15" x14ac:dyDescent="0.25">
      <c r="A34" s="37" t="s">
        <v>81</v>
      </c>
      <c r="B34" s="37"/>
      <c r="C34" s="211">
        <f>(-G23-I23-K23)/(G24-G23+I24-I23+K24-K23)</f>
        <v>0.64307420338759025</v>
      </c>
      <c r="D34" s="211">
        <f>(-H23-J23-L23)/(H24-H23+J24-J23+L24-L23)</f>
        <v>0.50626747022321616</v>
      </c>
      <c r="E34" s="37"/>
      <c r="F34" s="37"/>
      <c r="G34" s="37"/>
      <c r="H34" s="37"/>
      <c r="I34" s="37"/>
      <c r="J34" s="37"/>
      <c r="K34" s="37"/>
      <c r="L34" s="37"/>
      <c r="M34" s="211"/>
      <c r="N34" s="211"/>
      <c r="O34" s="37"/>
      <c r="P34" s="37"/>
      <c r="Q34" s="39"/>
      <c r="R34" s="37"/>
      <c r="S34" s="37"/>
      <c r="T34" s="37"/>
    </row>
    <row r="35" spans="1:20" ht="15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12"/>
      <c r="M35" s="211"/>
      <c r="N35" s="211"/>
    </row>
    <row r="36" spans="1:20" ht="15" x14ac:dyDescent="0.25">
      <c r="L36" s="212"/>
    </row>
    <row r="37" spans="1:20" ht="15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12"/>
      <c r="M37" s="212"/>
      <c r="N37" s="37"/>
    </row>
    <row r="38" spans="1:20" ht="17.399999999999999" hidden="1" outlineLevel="1" x14ac:dyDescent="0.25">
      <c r="A38" s="37" t="s">
        <v>117</v>
      </c>
      <c r="B38" s="37"/>
      <c r="C38" s="115">
        <v>3322.1260186899999</v>
      </c>
      <c r="D38" s="116">
        <v>3563.45980998</v>
      </c>
      <c r="E38" s="115">
        <v>4742.93758437</v>
      </c>
      <c r="F38" s="116">
        <v>4615.95691523</v>
      </c>
      <c r="G38" s="115">
        <v>2296.6027056100002</v>
      </c>
      <c r="H38" s="116">
        <v>2302.3779448599998</v>
      </c>
      <c r="I38" s="115">
        <v>721.69045817000006</v>
      </c>
      <c r="J38" s="116">
        <v>700.49160386000005</v>
      </c>
      <c r="K38" s="115">
        <v>1195.43619797</v>
      </c>
      <c r="L38" s="116">
        <v>1161.2549810400001</v>
      </c>
      <c r="M38" s="115">
        <v>12278.79296481</v>
      </c>
      <c r="N38" s="116">
        <v>12343.541254969999</v>
      </c>
    </row>
    <row r="39" spans="1:20" ht="17.399999999999999" hidden="1" outlineLevel="1" x14ac:dyDescent="0.25">
      <c r="A39" s="37"/>
      <c r="B39" s="37"/>
      <c r="C39" s="115">
        <v>3232.3516591500002</v>
      </c>
      <c r="D39" s="118">
        <v>3460.33590486</v>
      </c>
      <c r="E39" s="115">
        <v>4218.7650283100002</v>
      </c>
      <c r="F39" s="118">
        <v>4213.6199031200003</v>
      </c>
      <c r="G39" s="115">
        <v>2302.1071220499998</v>
      </c>
      <c r="H39" s="118">
        <v>2316.90895288</v>
      </c>
      <c r="I39" s="115">
        <v>802.36668780000002</v>
      </c>
      <c r="J39" s="118">
        <v>779.79965628000002</v>
      </c>
      <c r="K39" s="115">
        <v>1142.6606825700001</v>
      </c>
      <c r="L39" s="118">
        <v>1113.1082504999999</v>
      </c>
      <c r="M39" s="117">
        <v>11698.251179880001</v>
      </c>
      <c r="N39" s="118">
        <v>11883.77266764</v>
      </c>
    </row>
    <row r="40" spans="1:20" ht="17.399999999999999" hidden="1" outlineLevel="1" x14ac:dyDescent="0.25">
      <c r="A40" s="37"/>
      <c r="B40" s="37"/>
      <c r="C40" s="115">
        <v>142.50276099999999</v>
      </c>
      <c r="D40" s="118">
        <v>146.29156599999999</v>
      </c>
      <c r="E40" s="115">
        <v>265.16132099999999</v>
      </c>
      <c r="F40" s="118">
        <v>279.06036899999998</v>
      </c>
      <c r="G40" s="115">
        <v>812.53611576000003</v>
      </c>
      <c r="H40" s="118">
        <v>1032.5940831600001</v>
      </c>
      <c r="I40" s="115">
        <v>18.930179620000001</v>
      </c>
      <c r="J40" s="118">
        <v>18.403272300000001</v>
      </c>
      <c r="K40" s="115">
        <v>102.32147832</v>
      </c>
      <c r="L40" s="118">
        <v>144.27038062</v>
      </c>
      <c r="M40" s="117">
        <v>1341.4518557000001</v>
      </c>
      <c r="N40" s="118">
        <v>1620.61967108</v>
      </c>
    </row>
    <row r="41" spans="1:20" ht="17.399999999999999" hidden="1" outlineLevel="1" x14ac:dyDescent="0.25">
      <c r="A41" s="37"/>
      <c r="B41" s="37"/>
      <c r="C41" s="115">
        <v>-2698.5016799300001</v>
      </c>
      <c r="D41" s="118">
        <v>-2723.8340715099998</v>
      </c>
      <c r="E41" s="115">
        <v>-5448.3642620999999</v>
      </c>
      <c r="F41" s="118">
        <v>-2608.2088672899999</v>
      </c>
      <c r="G41" s="115">
        <v>-2716.5767553999999</v>
      </c>
      <c r="H41" s="118">
        <v>-3033.3629596800001</v>
      </c>
      <c r="I41" s="115">
        <v>-535.48018854999998</v>
      </c>
      <c r="J41" s="118">
        <v>-498.28879032999998</v>
      </c>
      <c r="K41" s="115">
        <v>-813.66383664</v>
      </c>
      <c r="L41" s="118">
        <v>-862.49565513000005</v>
      </c>
      <c r="M41" s="117">
        <v>-12212.586722620001</v>
      </c>
      <c r="N41" s="118">
        <v>-9726.1903439399994</v>
      </c>
    </row>
    <row r="42" spans="1:20" ht="17.399999999999999" hidden="1" outlineLevel="1" x14ac:dyDescent="0.25">
      <c r="A42" s="37"/>
      <c r="B42" s="37"/>
      <c r="C42" s="115">
        <v>-653.02408538999998</v>
      </c>
      <c r="D42" s="118">
        <v>-721.98714546999997</v>
      </c>
      <c r="E42" s="115">
        <v>-1341.2267887099999</v>
      </c>
      <c r="F42" s="118">
        <v>-1287.41987453</v>
      </c>
      <c r="G42" s="115">
        <v>-292.03246848999999</v>
      </c>
      <c r="H42" s="118">
        <v>-310.98053228999999</v>
      </c>
      <c r="I42" s="115">
        <v>-253.53805858999999</v>
      </c>
      <c r="J42" s="118">
        <v>-259.91574168</v>
      </c>
      <c r="K42" s="115">
        <v>-333.84743041000002</v>
      </c>
      <c r="L42" s="118">
        <v>-381.63549977000002</v>
      </c>
      <c r="M42" s="117">
        <v>-2873.6688315900001</v>
      </c>
      <c r="N42" s="118">
        <v>-2961.9387937400002</v>
      </c>
    </row>
    <row r="43" spans="1:20" ht="17.399999999999999" hidden="1" outlineLevel="1" x14ac:dyDescent="0.25">
      <c r="A43" s="37"/>
      <c r="B43" s="37"/>
      <c r="C43" s="115">
        <v>23.328654830000001</v>
      </c>
      <c r="D43" s="117">
        <v>160.80625388000001</v>
      </c>
      <c r="E43" s="115">
        <v>-2305.6647014999999</v>
      </c>
      <c r="F43" s="117">
        <v>597.05153029999997</v>
      </c>
      <c r="G43" s="115">
        <v>106.03401392000001</v>
      </c>
      <c r="H43" s="117">
        <v>5.1595440699999999</v>
      </c>
      <c r="I43" s="115">
        <v>32.278620279999998</v>
      </c>
      <c r="J43" s="117">
        <v>39.998396569999997</v>
      </c>
      <c r="K43" s="115">
        <v>97.470893840000002</v>
      </c>
      <c r="L43" s="117">
        <v>13.247476219999999</v>
      </c>
      <c r="M43" s="117">
        <v>-2046.5525186300001</v>
      </c>
      <c r="N43" s="117">
        <v>816.2632010399999</v>
      </c>
    </row>
    <row r="44" spans="1:20" ht="17.399999999999999" hidden="1" outlineLevel="1" x14ac:dyDescent="0.25">
      <c r="A44" s="37"/>
      <c r="B44" s="37"/>
      <c r="C44" s="117">
        <v>208.46899113000001</v>
      </c>
      <c r="D44" s="118">
        <v>172.36574447000001</v>
      </c>
      <c r="E44" s="117">
        <v>479.32113134000002</v>
      </c>
      <c r="F44" s="118">
        <v>411.11412159999998</v>
      </c>
      <c r="G44" s="117">
        <v>773.84405456000002</v>
      </c>
      <c r="H44" s="118">
        <v>895.19284662999996</v>
      </c>
      <c r="I44" s="117">
        <v>38.386923379999999</v>
      </c>
      <c r="J44" s="118">
        <v>23.11844889</v>
      </c>
      <c r="K44" s="117">
        <v>88.718403929999994</v>
      </c>
      <c r="L44" s="118">
        <v>117.59010975</v>
      </c>
      <c r="M44" s="117">
        <v>1588.7395043400002</v>
      </c>
      <c r="N44" s="118">
        <v>1619.38127134</v>
      </c>
    </row>
    <row r="45" spans="1:20" ht="17.399999999999999" hidden="1" outlineLevel="1" x14ac:dyDescent="0.25">
      <c r="A45" s="37"/>
      <c r="B45" s="37"/>
      <c r="C45" s="117">
        <v>13.03863273</v>
      </c>
      <c r="D45" s="118">
        <v>-4.7434681699999999</v>
      </c>
      <c r="E45" s="117">
        <v>2.26762613</v>
      </c>
      <c r="F45" s="118">
        <v>2.56728326</v>
      </c>
      <c r="G45" s="117">
        <v>74.736180700000006</v>
      </c>
      <c r="H45" s="118">
        <v>155.45844025</v>
      </c>
      <c r="I45" s="117">
        <v>0</v>
      </c>
      <c r="J45" s="118">
        <v>0</v>
      </c>
      <c r="K45" s="117">
        <v>38.628942709999997</v>
      </c>
      <c r="L45" s="118">
        <v>83.788473510000003</v>
      </c>
      <c r="M45" s="117">
        <v>128.67138227000001</v>
      </c>
      <c r="N45" s="118">
        <v>237.07072885000002</v>
      </c>
    </row>
    <row r="46" spans="1:20" ht="17.399999999999999" hidden="1" outlineLevel="1" x14ac:dyDescent="0.25">
      <c r="A46" s="37"/>
      <c r="B46" s="37"/>
      <c r="C46" s="117">
        <v>-0.75804145999999994</v>
      </c>
      <c r="D46" s="118">
        <v>1.8880671</v>
      </c>
      <c r="E46" s="117">
        <v>-40.880467639999999</v>
      </c>
      <c r="F46" s="118">
        <v>-26.497436570000001</v>
      </c>
      <c r="G46" s="117">
        <v>-8.51790497</v>
      </c>
      <c r="H46" s="118">
        <v>-8.5355517600000006</v>
      </c>
      <c r="I46" s="117">
        <v>0.42639867999999997</v>
      </c>
      <c r="J46" s="118">
        <v>3.50122504</v>
      </c>
      <c r="K46" s="117">
        <v>-11.379074040000001</v>
      </c>
      <c r="L46" s="118">
        <v>-8.3334395600000004</v>
      </c>
      <c r="M46" s="117">
        <v>-61.109089429999997</v>
      </c>
      <c r="N46" s="118">
        <v>-37.977135750000002</v>
      </c>
    </row>
    <row r="47" spans="1:20" ht="17.399999999999999" hidden="1" outlineLevel="1" x14ac:dyDescent="0.25">
      <c r="A47" s="37"/>
      <c r="B47" s="37"/>
      <c r="C47" s="117">
        <v>-142.50276099999999</v>
      </c>
      <c r="D47" s="118">
        <v>-146.29156599999999</v>
      </c>
      <c r="E47" s="117">
        <v>-265.16132099999999</v>
      </c>
      <c r="F47" s="118">
        <v>-279.06036899999998</v>
      </c>
      <c r="G47" s="117">
        <v>-812.53611576000003</v>
      </c>
      <c r="H47" s="118">
        <v>-1032.5940831600001</v>
      </c>
      <c r="I47" s="117">
        <v>-18.930179620000001</v>
      </c>
      <c r="J47" s="118">
        <v>-18.403272300000001</v>
      </c>
      <c r="K47" s="117">
        <v>-102.32147832</v>
      </c>
      <c r="L47" s="118">
        <v>-144.27038062</v>
      </c>
      <c r="M47" s="117">
        <v>-1341.4518557000001</v>
      </c>
      <c r="N47" s="118">
        <v>-1620.61967108</v>
      </c>
    </row>
    <row r="48" spans="1:20" ht="17.399999999999999" hidden="1" outlineLevel="1" x14ac:dyDescent="0.25">
      <c r="A48" s="37"/>
      <c r="B48" s="37"/>
      <c r="C48" s="117">
        <v>78.246821400000002</v>
      </c>
      <c r="D48" s="117">
        <v>23.2187774</v>
      </c>
      <c r="E48" s="117">
        <v>175.54696883</v>
      </c>
      <c r="F48" s="117">
        <v>108.12359929</v>
      </c>
      <c r="G48" s="117">
        <v>27.526214530000001</v>
      </c>
      <c r="H48" s="117">
        <v>9.5216519599999998</v>
      </c>
      <c r="I48" s="117">
        <v>19.88314244</v>
      </c>
      <c r="J48" s="117">
        <v>8.21640163</v>
      </c>
      <c r="K48" s="117">
        <v>13.64679428</v>
      </c>
      <c r="L48" s="117">
        <v>48.77476308</v>
      </c>
      <c r="M48" s="117">
        <v>314.84994147999998</v>
      </c>
      <c r="N48" s="117">
        <v>197.85519336000004</v>
      </c>
    </row>
    <row r="49" spans="1:14" ht="17.399999999999999" hidden="1" outlineLevel="1" x14ac:dyDescent="0.25">
      <c r="A49" s="37"/>
      <c r="B49" s="37"/>
      <c r="C49" s="117">
        <v>101.57547623000001</v>
      </c>
      <c r="D49" s="117">
        <v>184.02503128000001</v>
      </c>
      <c r="E49" s="117">
        <v>-2130.1177326699999</v>
      </c>
      <c r="F49" s="117">
        <v>705.17512958999998</v>
      </c>
      <c r="G49" s="117">
        <v>133.56022845000001</v>
      </c>
      <c r="H49" s="117">
        <v>14.681196030000001</v>
      </c>
      <c r="I49" s="117">
        <v>52.161762719999999</v>
      </c>
      <c r="J49" s="117">
        <v>48.214798199999997</v>
      </c>
      <c r="K49" s="117">
        <v>111.11768812</v>
      </c>
      <c r="L49" s="117">
        <v>62.022239300000003</v>
      </c>
      <c r="M49" s="117">
        <v>-1731.7025771499998</v>
      </c>
      <c r="N49" s="117">
        <v>1014.1183944000001</v>
      </c>
    </row>
    <row r="50" spans="1:14" ht="17.399999999999999" hidden="1" outlineLevel="1" x14ac:dyDescent="0.25">
      <c r="A50" s="37"/>
      <c r="B50" s="37"/>
      <c r="C50" s="117">
        <v>-21.053420769999999</v>
      </c>
      <c r="D50" s="118">
        <v>3.0347920099999999</v>
      </c>
      <c r="E50" s="117">
        <v>-66.120393820000004</v>
      </c>
      <c r="F50" s="118">
        <v>-4.7417844300000001</v>
      </c>
      <c r="G50" s="117">
        <v>-118.35863268</v>
      </c>
      <c r="H50" s="118">
        <v>-91.83769882</v>
      </c>
      <c r="I50" s="117">
        <v>-48.332361730000002</v>
      </c>
      <c r="J50" s="118">
        <v>-33.979701499999997</v>
      </c>
      <c r="K50" s="117">
        <v>-47.981867999999999</v>
      </c>
      <c r="L50" s="118">
        <v>-38.066119209999997</v>
      </c>
      <c r="M50" s="117">
        <v>-301.846677</v>
      </c>
      <c r="N50" s="118">
        <v>-165.59051195000001</v>
      </c>
    </row>
    <row r="51" spans="1:14" ht="17.399999999999999" hidden="1" outlineLevel="1" x14ac:dyDescent="0.2">
      <c r="C51" s="117">
        <v>-21.169444769999998</v>
      </c>
      <c r="D51" s="118">
        <v>-41.438844369999998</v>
      </c>
      <c r="E51" s="117">
        <v>671.45339276000004</v>
      </c>
      <c r="F51" s="118">
        <v>-142.39808735</v>
      </c>
      <c r="G51" s="117">
        <v>-18.58676659</v>
      </c>
      <c r="H51" s="118">
        <v>27.881245700000001</v>
      </c>
      <c r="I51" s="117">
        <v>-1.01344777</v>
      </c>
      <c r="J51" s="118">
        <v>-4.5692569599999997</v>
      </c>
      <c r="K51" s="117">
        <v>-33.239145950000001</v>
      </c>
      <c r="L51" s="118">
        <v>-3.5877580099999999</v>
      </c>
      <c r="M51" s="117">
        <v>597.44458768000004</v>
      </c>
      <c r="N51" s="118">
        <v>-164.11270098999998</v>
      </c>
    </row>
    <row r="52" spans="1:14" ht="17.399999999999999" hidden="1" outlineLevel="1" x14ac:dyDescent="0.2">
      <c r="C52" s="117">
        <v>59.354001660000002</v>
      </c>
      <c r="D52" s="117">
        <v>145.62097892</v>
      </c>
      <c r="E52" s="117">
        <v>-1524.7861247000001</v>
      </c>
      <c r="F52" s="117">
        <v>558.03525780999996</v>
      </c>
      <c r="G52" s="117">
        <v>-3.3851708199999999</v>
      </c>
      <c r="H52" s="117">
        <v>-49.275257089999997</v>
      </c>
      <c r="I52" s="117">
        <v>2.8159532199999999</v>
      </c>
      <c r="J52" s="117">
        <v>9.6710267999999999</v>
      </c>
      <c r="K52" s="117">
        <v>29.896674170000001</v>
      </c>
      <c r="L52" s="117">
        <v>20.368362080000001</v>
      </c>
      <c r="M52" s="117">
        <v>-1436.10466647</v>
      </c>
      <c r="N52" s="117">
        <v>684.42036852000001</v>
      </c>
    </row>
    <row r="53" spans="1:14" ht="15" hidden="1" outlineLevel="1" x14ac:dyDescent="0.2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hidden="1" outlineLevel="1" x14ac:dyDescent="0.2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" hidden="1" outlineLevel="1" x14ac:dyDescent="0.2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" hidden="1" outlineLevel="1" x14ac:dyDescent="0.25">
      <c r="C56" s="212">
        <f t="shared" ref="C56:N56" si="1">C10-C38</f>
        <v>0</v>
      </c>
      <c r="D56" s="212">
        <f t="shared" si="1"/>
        <v>0</v>
      </c>
      <c r="E56" s="212">
        <f t="shared" si="1"/>
        <v>0</v>
      </c>
      <c r="F56" s="212">
        <f t="shared" si="1"/>
        <v>0</v>
      </c>
      <c r="G56" s="212">
        <f t="shared" si="1"/>
        <v>0</v>
      </c>
      <c r="H56" s="212">
        <f t="shared" si="1"/>
        <v>0</v>
      </c>
      <c r="I56" s="212">
        <f t="shared" si="1"/>
        <v>0</v>
      </c>
      <c r="J56" s="212">
        <f t="shared" si="1"/>
        <v>0</v>
      </c>
      <c r="K56" s="212">
        <f t="shared" si="1"/>
        <v>0</v>
      </c>
      <c r="L56" s="212">
        <f t="shared" si="1"/>
        <v>0</v>
      </c>
      <c r="M56" s="212">
        <f t="shared" si="1"/>
        <v>0</v>
      </c>
      <c r="N56" s="212">
        <f t="shared" si="1"/>
        <v>0</v>
      </c>
    </row>
    <row r="57" spans="1:14" ht="15" hidden="1" outlineLevel="1" x14ac:dyDescent="0.25">
      <c r="C57" s="212">
        <f t="shared" ref="C57:N57" si="2">C11-C39</f>
        <v>0</v>
      </c>
      <c r="D57" s="212">
        <f t="shared" si="2"/>
        <v>0</v>
      </c>
      <c r="E57" s="212">
        <f t="shared" si="2"/>
        <v>0</v>
      </c>
      <c r="F57" s="212">
        <f t="shared" si="2"/>
        <v>0</v>
      </c>
      <c r="G57" s="212">
        <f t="shared" si="2"/>
        <v>0</v>
      </c>
      <c r="H57" s="212">
        <f t="shared" si="2"/>
        <v>0</v>
      </c>
      <c r="I57" s="212">
        <f t="shared" si="2"/>
        <v>0</v>
      </c>
      <c r="J57" s="212">
        <f t="shared" si="2"/>
        <v>0</v>
      </c>
      <c r="K57" s="212">
        <f t="shared" si="2"/>
        <v>0</v>
      </c>
      <c r="L57" s="212">
        <f t="shared" si="2"/>
        <v>0</v>
      </c>
      <c r="M57" s="212">
        <f t="shared" si="2"/>
        <v>0</v>
      </c>
      <c r="N57" s="212">
        <f t="shared" si="2"/>
        <v>0</v>
      </c>
    </row>
    <row r="58" spans="1:14" ht="15" hidden="1" outlineLevel="1" x14ac:dyDescent="0.25">
      <c r="C58" s="212">
        <f t="shared" ref="C58:N58" si="3">C12-C40</f>
        <v>0</v>
      </c>
      <c r="D58" s="212">
        <f t="shared" si="3"/>
        <v>0</v>
      </c>
      <c r="E58" s="212">
        <f t="shared" si="3"/>
        <v>0</v>
      </c>
      <c r="F58" s="212">
        <f t="shared" si="3"/>
        <v>0</v>
      </c>
      <c r="G58" s="212">
        <f t="shared" si="3"/>
        <v>0</v>
      </c>
      <c r="H58" s="212">
        <f t="shared" si="3"/>
        <v>0</v>
      </c>
      <c r="I58" s="212">
        <f t="shared" si="3"/>
        <v>0</v>
      </c>
      <c r="J58" s="212">
        <f t="shared" si="3"/>
        <v>0</v>
      </c>
      <c r="K58" s="212">
        <f t="shared" si="3"/>
        <v>0</v>
      </c>
      <c r="L58" s="212">
        <f t="shared" si="3"/>
        <v>0</v>
      </c>
      <c r="M58" s="212">
        <f t="shared" si="3"/>
        <v>0</v>
      </c>
      <c r="N58" s="212">
        <f t="shared" si="3"/>
        <v>0</v>
      </c>
    </row>
    <row r="59" spans="1:14" ht="15" hidden="1" outlineLevel="1" x14ac:dyDescent="0.25">
      <c r="C59" s="212">
        <f t="shared" ref="C59:N59" si="4">C13-C41</f>
        <v>0</v>
      </c>
      <c r="D59" s="212">
        <f t="shared" si="4"/>
        <v>0</v>
      </c>
      <c r="E59" s="212">
        <f t="shared" si="4"/>
        <v>0</v>
      </c>
      <c r="F59" s="212">
        <f t="shared" si="4"/>
        <v>0</v>
      </c>
      <c r="G59" s="212">
        <f t="shared" si="4"/>
        <v>0</v>
      </c>
      <c r="H59" s="212">
        <f t="shared" si="4"/>
        <v>0</v>
      </c>
      <c r="I59" s="212">
        <f t="shared" si="4"/>
        <v>0</v>
      </c>
      <c r="J59" s="212">
        <f t="shared" si="4"/>
        <v>0</v>
      </c>
      <c r="K59" s="212">
        <f t="shared" si="4"/>
        <v>0</v>
      </c>
      <c r="L59" s="212">
        <f t="shared" si="4"/>
        <v>0</v>
      </c>
      <c r="M59" s="212">
        <f t="shared" si="4"/>
        <v>0</v>
      </c>
      <c r="N59" s="212">
        <f t="shared" si="4"/>
        <v>0</v>
      </c>
    </row>
    <row r="60" spans="1:14" ht="15" hidden="1" outlineLevel="1" x14ac:dyDescent="0.25">
      <c r="C60" s="212">
        <f t="shared" ref="C60:N60" si="5">C14-C42</f>
        <v>0</v>
      </c>
      <c r="D60" s="212">
        <f t="shared" si="5"/>
        <v>0</v>
      </c>
      <c r="E60" s="212">
        <f t="shared" si="5"/>
        <v>0</v>
      </c>
      <c r="F60" s="212">
        <f t="shared" si="5"/>
        <v>0</v>
      </c>
      <c r="G60" s="212">
        <f t="shared" si="5"/>
        <v>0</v>
      </c>
      <c r="H60" s="212">
        <f t="shared" si="5"/>
        <v>0</v>
      </c>
      <c r="I60" s="212">
        <f t="shared" si="5"/>
        <v>0</v>
      </c>
      <c r="J60" s="212">
        <f t="shared" si="5"/>
        <v>0</v>
      </c>
      <c r="K60" s="212">
        <f t="shared" si="5"/>
        <v>0</v>
      </c>
      <c r="L60" s="212">
        <f t="shared" si="5"/>
        <v>0</v>
      </c>
      <c r="M60" s="212">
        <f t="shared" si="5"/>
        <v>0</v>
      </c>
      <c r="N60" s="212">
        <f t="shared" si="5"/>
        <v>0</v>
      </c>
    </row>
    <row r="61" spans="1:14" ht="15" hidden="1" outlineLevel="1" x14ac:dyDescent="0.25">
      <c r="C61" s="212">
        <f t="shared" ref="C61:N61" si="6">C15-C43</f>
        <v>0</v>
      </c>
      <c r="D61" s="212">
        <f t="shared" si="6"/>
        <v>0</v>
      </c>
      <c r="E61" s="212">
        <f t="shared" si="6"/>
        <v>0</v>
      </c>
      <c r="F61" s="212">
        <f t="shared" si="6"/>
        <v>0</v>
      </c>
      <c r="G61" s="212">
        <f t="shared" si="6"/>
        <v>0</v>
      </c>
      <c r="H61" s="212">
        <f t="shared" si="6"/>
        <v>0</v>
      </c>
      <c r="I61" s="212">
        <f t="shared" si="6"/>
        <v>0</v>
      </c>
      <c r="J61" s="212">
        <f t="shared" si="6"/>
        <v>0</v>
      </c>
      <c r="K61" s="212">
        <f t="shared" si="6"/>
        <v>0</v>
      </c>
      <c r="L61" s="212">
        <f t="shared" si="6"/>
        <v>0</v>
      </c>
      <c r="M61" s="212">
        <f t="shared" si="6"/>
        <v>0</v>
      </c>
      <c r="N61" s="212">
        <f t="shared" si="6"/>
        <v>0</v>
      </c>
    </row>
    <row r="62" spans="1:14" ht="15" hidden="1" outlineLevel="1" x14ac:dyDescent="0.25">
      <c r="C62" s="212">
        <f t="shared" ref="C62:N62" si="7">C16-C44</f>
        <v>0</v>
      </c>
      <c r="D62" s="212">
        <f t="shared" si="7"/>
        <v>0</v>
      </c>
      <c r="E62" s="212">
        <f t="shared" si="7"/>
        <v>0</v>
      </c>
      <c r="F62" s="212">
        <f t="shared" si="7"/>
        <v>0</v>
      </c>
      <c r="G62" s="212">
        <f t="shared" si="7"/>
        <v>0</v>
      </c>
      <c r="H62" s="212">
        <f t="shared" si="7"/>
        <v>0</v>
      </c>
      <c r="I62" s="212">
        <f t="shared" si="7"/>
        <v>0</v>
      </c>
      <c r="J62" s="212">
        <f t="shared" si="7"/>
        <v>0</v>
      </c>
      <c r="K62" s="212">
        <f t="shared" si="7"/>
        <v>0</v>
      </c>
      <c r="L62" s="212">
        <f t="shared" si="7"/>
        <v>0</v>
      </c>
      <c r="M62" s="212">
        <f t="shared" si="7"/>
        <v>0</v>
      </c>
      <c r="N62" s="212">
        <f t="shared" si="7"/>
        <v>0</v>
      </c>
    </row>
    <row r="63" spans="1:14" ht="15" hidden="1" outlineLevel="1" x14ac:dyDescent="0.25">
      <c r="C63" s="212">
        <f t="shared" ref="C63:N63" si="8">C17-C45</f>
        <v>0</v>
      </c>
      <c r="D63" s="212">
        <f t="shared" si="8"/>
        <v>0</v>
      </c>
      <c r="E63" s="212">
        <f t="shared" si="8"/>
        <v>0</v>
      </c>
      <c r="F63" s="212">
        <f t="shared" si="8"/>
        <v>0</v>
      </c>
      <c r="G63" s="212">
        <f t="shared" si="8"/>
        <v>0</v>
      </c>
      <c r="H63" s="212">
        <f t="shared" si="8"/>
        <v>0</v>
      </c>
      <c r="I63" s="212">
        <f t="shared" si="8"/>
        <v>0</v>
      </c>
      <c r="J63" s="212">
        <f t="shared" si="8"/>
        <v>0</v>
      </c>
      <c r="K63" s="212">
        <f t="shared" si="8"/>
        <v>0</v>
      </c>
      <c r="L63" s="212">
        <f t="shared" si="8"/>
        <v>0</v>
      </c>
      <c r="M63" s="212">
        <f t="shared" si="8"/>
        <v>0</v>
      </c>
      <c r="N63" s="212">
        <f t="shared" si="8"/>
        <v>0</v>
      </c>
    </row>
    <row r="64" spans="1:14" ht="15" hidden="1" outlineLevel="1" x14ac:dyDescent="0.25">
      <c r="C64" s="212">
        <f t="shared" ref="C64:N64" si="9">C18-C46</f>
        <v>0</v>
      </c>
      <c r="D64" s="212">
        <f t="shared" si="9"/>
        <v>0</v>
      </c>
      <c r="E64" s="212">
        <f t="shared" si="9"/>
        <v>0</v>
      </c>
      <c r="F64" s="212">
        <f t="shared" si="9"/>
        <v>0</v>
      </c>
      <c r="G64" s="212">
        <f t="shared" si="9"/>
        <v>0</v>
      </c>
      <c r="H64" s="212">
        <f t="shared" si="9"/>
        <v>0</v>
      </c>
      <c r="I64" s="212">
        <f t="shared" si="9"/>
        <v>0</v>
      </c>
      <c r="J64" s="212">
        <f t="shared" si="9"/>
        <v>0</v>
      </c>
      <c r="K64" s="212">
        <f t="shared" si="9"/>
        <v>0</v>
      </c>
      <c r="L64" s="212">
        <f t="shared" si="9"/>
        <v>0</v>
      </c>
      <c r="M64" s="212">
        <f t="shared" si="9"/>
        <v>0</v>
      </c>
      <c r="N64" s="212">
        <f t="shared" si="9"/>
        <v>0</v>
      </c>
    </row>
    <row r="65" spans="3:14" ht="15" hidden="1" outlineLevel="1" x14ac:dyDescent="0.25">
      <c r="C65" s="212">
        <f t="shared" ref="C65:N65" si="10">C19-C47</f>
        <v>0</v>
      </c>
      <c r="D65" s="212">
        <f t="shared" si="10"/>
        <v>0</v>
      </c>
      <c r="E65" s="212">
        <f t="shared" si="10"/>
        <v>0</v>
      </c>
      <c r="F65" s="212">
        <f t="shared" si="10"/>
        <v>0</v>
      </c>
      <c r="G65" s="212">
        <f t="shared" si="10"/>
        <v>0</v>
      </c>
      <c r="H65" s="212">
        <f t="shared" si="10"/>
        <v>0</v>
      </c>
      <c r="I65" s="212">
        <f t="shared" si="10"/>
        <v>0</v>
      </c>
      <c r="J65" s="212">
        <f t="shared" si="10"/>
        <v>0</v>
      </c>
      <c r="K65" s="212">
        <f t="shared" si="10"/>
        <v>0</v>
      </c>
      <c r="L65" s="212">
        <f t="shared" si="10"/>
        <v>0</v>
      </c>
      <c r="M65" s="212">
        <f t="shared" si="10"/>
        <v>0</v>
      </c>
      <c r="N65" s="212">
        <f t="shared" si="10"/>
        <v>0</v>
      </c>
    </row>
    <row r="66" spans="3:14" ht="15" hidden="1" outlineLevel="1" x14ac:dyDescent="0.25">
      <c r="C66" s="212">
        <f t="shared" ref="C66:N66" si="11">C20-C48</f>
        <v>0</v>
      </c>
      <c r="D66" s="212">
        <f t="shared" si="11"/>
        <v>0</v>
      </c>
      <c r="E66" s="212">
        <f t="shared" si="11"/>
        <v>0</v>
      </c>
      <c r="F66" s="212">
        <f t="shared" si="11"/>
        <v>0</v>
      </c>
      <c r="G66" s="212">
        <f t="shared" si="11"/>
        <v>0</v>
      </c>
      <c r="H66" s="212">
        <f t="shared" si="11"/>
        <v>0</v>
      </c>
      <c r="I66" s="212">
        <f t="shared" si="11"/>
        <v>0</v>
      </c>
      <c r="J66" s="212">
        <f t="shared" si="11"/>
        <v>0</v>
      </c>
      <c r="K66" s="212">
        <f t="shared" si="11"/>
        <v>0</v>
      </c>
      <c r="L66" s="212">
        <f t="shared" si="11"/>
        <v>0</v>
      </c>
      <c r="M66" s="212">
        <f t="shared" si="11"/>
        <v>0</v>
      </c>
      <c r="N66" s="212">
        <f t="shared" si="11"/>
        <v>0</v>
      </c>
    </row>
    <row r="67" spans="3:14" ht="15" hidden="1" outlineLevel="1" x14ac:dyDescent="0.25">
      <c r="C67" s="212">
        <f t="shared" ref="C67:N67" si="12">C21-C49</f>
        <v>0</v>
      </c>
      <c r="D67" s="212">
        <f t="shared" si="12"/>
        <v>0</v>
      </c>
      <c r="E67" s="212">
        <f t="shared" si="12"/>
        <v>0</v>
      </c>
      <c r="F67" s="212">
        <f t="shared" si="12"/>
        <v>0</v>
      </c>
      <c r="G67" s="212">
        <f t="shared" si="12"/>
        <v>0</v>
      </c>
      <c r="H67" s="212">
        <f t="shared" si="12"/>
        <v>0</v>
      </c>
      <c r="I67" s="212">
        <f t="shared" si="12"/>
        <v>0</v>
      </c>
      <c r="J67" s="212">
        <f t="shared" si="12"/>
        <v>0</v>
      </c>
      <c r="K67" s="212">
        <f t="shared" si="12"/>
        <v>0</v>
      </c>
      <c r="L67" s="212">
        <f t="shared" si="12"/>
        <v>0</v>
      </c>
      <c r="M67" s="212">
        <f t="shared" si="12"/>
        <v>0</v>
      </c>
      <c r="N67" s="212">
        <f t="shared" si="12"/>
        <v>0</v>
      </c>
    </row>
    <row r="68" spans="3:14" ht="15" hidden="1" outlineLevel="1" x14ac:dyDescent="0.25">
      <c r="C68" s="212">
        <f t="shared" ref="C68:N68" si="13">C22-C50</f>
        <v>0</v>
      </c>
      <c r="D68" s="212">
        <f t="shared" si="13"/>
        <v>0</v>
      </c>
      <c r="E68" s="212">
        <f t="shared" si="13"/>
        <v>0</v>
      </c>
      <c r="F68" s="212">
        <f t="shared" si="13"/>
        <v>0</v>
      </c>
      <c r="G68" s="212">
        <f t="shared" si="13"/>
        <v>0</v>
      </c>
      <c r="H68" s="212">
        <f t="shared" si="13"/>
        <v>0</v>
      </c>
      <c r="I68" s="212">
        <f t="shared" si="13"/>
        <v>0</v>
      </c>
      <c r="J68" s="212">
        <f t="shared" si="13"/>
        <v>0</v>
      </c>
      <c r="K68" s="212">
        <f t="shared" si="13"/>
        <v>0</v>
      </c>
      <c r="L68" s="212">
        <f t="shared" si="13"/>
        <v>0</v>
      </c>
      <c r="M68" s="212">
        <f t="shared" si="13"/>
        <v>0</v>
      </c>
      <c r="N68" s="212">
        <f t="shared" si="13"/>
        <v>0</v>
      </c>
    </row>
    <row r="69" spans="3:14" ht="15" hidden="1" outlineLevel="1" x14ac:dyDescent="0.25">
      <c r="C69" s="212">
        <f t="shared" ref="C69:N69" si="14">C23-C51</f>
        <v>0</v>
      </c>
      <c r="D69" s="212">
        <f t="shared" si="14"/>
        <v>0</v>
      </c>
      <c r="E69" s="212">
        <f t="shared" si="14"/>
        <v>0</v>
      </c>
      <c r="F69" s="212">
        <f t="shared" si="14"/>
        <v>0</v>
      </c>
      <c r="G69" s="212">
        <f t="shared" si="14"/>
        <v>0</v>
      </c>
      <c r="H69" s="212">
        <f t="shared" si="14"/>
        <v>0</v>
      </c>
      <c r="I69" s="212">
        <f t="shared" si="14"/>
        <v>0</v>
      </c>
      <c r="J69" s="212">
        <f t="shared" si="14"/>
        <v>0</v>
      </c>
      <c r="K69" s="212">
        <f t="shared" si="14"/>
        <v>0</v>
      </c>
      <c r="L69" s="212">
        <f t="shared" si="14"/>
        <v>0</v>
      </c>
      <c r="M69" s="212">
        <f t="shared" si="14"/>
        <v>0</v>
      </c>
      <c r="N69" s="212">
        <f t="shared" si="14"/>
        <v>0</v>
      </c>
    </row>
    <row r="70" spans="3:14" ht="15" hidden="1" outlineLevel="1" x14ac:dyDescent="0.25">
      <c r="C70" s="212">
        <f t="shared" ref="C70:N70" si="15">C24-C52</f>
        <v>0</v>
      </c>
      <c r="D70" s="212">
        <f t="shared" si="15"/>
        <v>0</v>
      </c>
      <c r="E70" s="212">
        <f t="shared" si="15"/>
        <v>0</v>
      </c>
      <c r="F70" s="212">
        <f t="shared" si="15"/>
        <v>0</v>
      </c>
      <c r="G70" s="212">
        <f t="shared" si="15"/>
        <v>0</v>
      </c>
      <c r="H70" s="212">
        <f t="shared" si="15"/>
        <v>0</v>
      </c>
      <c r="I70" s="212">
        <f t="shared" si="15"/>
        <v>0</v>
      </c>
      <c r="J70" s="212">
        <f t="shared" si="15"/>
        <v>0</v>
      </c>
      <c r="K70" s="212">
        <f t="shared" si="15"/>
        <v>0</v>
      </c>
      <c r="L70" s="212">
        <f t="shared" si="15"/>
        <v>0</v>
      </c>
      <c r="M70" s="212">
        <f t="shared" si="15"/>
        <v>0</v>
      </c>
      <c r="N70" s="212">
        <f t="shared" si="15"/>
        <v>0</v>
      </c>
    </row>
    <row r="71" spans="3:14" ht="15" hidden="1" outlineLevel="1" x14ac:dyDescent="0.2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3:14" ht="15" collapsed="1" x14ac:dyDescent="0.25">
      <c r="D72" s="37"/>
      <c r="E72" s="37"/>
      <c r="F72" s="37"/>
      <c r="G72" s="37"/>
      <c r="H72" s="37"/>
      <c r="I72" s="37"/>
      <c r="J72" s="37"/>
      <c r="K72" s="37"/>
      <c r="L72" s="212"/>
      <c r="M72" s="37"/>
      <c r="N72" s="37"/>
    </row>
    <row r="73" spans="3:14" ht="15" x14ac:dyDescent="0.2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</sheetData>
  <mergeCells count="12">
    <mergeCell ref="M7:N7"/>
    <mergeCell ref="O7:O11"/>
    <mergeCell ref="P1:P27"/>
    <mergeCell ref="Q1:Q27"/>
    <mergeCell ref="R1:R8"/>
    <mergeCell ref="C7:F7"/>
    <mergeCell ref="G7:L7"/>
    <mergeCell ref="C8:D8"/>
    <mergeCell ref="E8:F8"/>
    <mergeCell ref="G8:H8"/>
    <mergeCell ref="I8:J8"/>
    <mergeCell ref="K8:L8"/>
  </mergeCells>
  <pageMargins left="0.6692913385826772" right="0.39370078740157483" top="0.39370078740157483" bottom="0.78740157480314965" header="0.19685039370078741" footer="0.31496062992125984"/>
  <pageSetup paperSize="9" scale="68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S36"/>
  <sheetViews>
    <sheetView showGridLines="0" zoomScale="70" zoomScaleNormal="70" zoomScaleSheetLayoutView="70" workbookViewId="0">
      <selection activeCell="D2" sqref="D2"/>
    </sheetView>
  </sheetViews>
  <sheetFormatPr baseColWidth="10" defaultColWidth="13.28515625" defaultRowHeight="15" x14ac:dyDescent="0.25"/>
  <cols>
    <col min="1" max="1" width="6.140625" style="33" customWidth="1"/>
    <col min="2" max="2" width="63.140625" style="33" customWidth="1"/>
    <col min="3" max="12" width="12.7109375" style="33" customWidth="1"/>
    <col min="13" max="14" width="16" style="33" customWidth="1"/>
    <col min="15" max="15" width="6.7109375" style="33" customWidth="1"/>
    <col min="16" max="16" width="5.7109375" style="33" customWidth="1"/>
    <col min="17" max="17" width="6.28515625" style="31" customWidth="1"/>
    <col min="18" max="18" width="3.7109375" style="33" customWidth="1"/>
    <col min="19" max="19" width="3.140625" style="33" customWidth="1"/>
    <col min="20" max="16384" width="13.28515625" style="33"/>
  </cols>
  <sheetData>
    <row r="1" spans="1:19" s="95" customFormat="1" ht="18" customHeight="1" x14ac:dyDescent="0.25">
      <c r="C1" s="96" t="s">
        <v>82</v>
      </c>
      <c r="D1" s="96" t="s">
        <v>107</v>
      </c>
      <c r="E1" s="96" t="s">
        <v>84</v>
      </c>
      <c r="F1" s="96" t="s">
        <v>108</v>
      </c>
      <c r="G1" s="96" t="s">
        <v>86</v>
      </c>
      <c r="H1" s="96" t="s">
        <v>109</v>
      </c>
      <c r="I1" s="96" t="s">
        <v>88</v>
      </c>
      <c r="J1" s="96" t="s">
        <v>110</v>
      </c>
      <c r="K1" s="96" t="s">
        <v>90</v>
      </c>
      <c r="L1" s="96" t="s">
        <v>111</v>
      </c>
      <c r="M1" s="96" t="s">
        <v>57</v>
      </c>
      <c r="N1" s="96" t="s">
        <v>112</v>
      </c>
      <c r="P1" s="232" t="s">
        <v>121</v>
      </c>
      <c r="Q1" s="233" t="s">
        <v>69</v>
      </c>
      <c r="R1" s="234" t="s">
        <v>27</v>
      </c>
      <c r="S1" s="97"/>
    </row>
    <row r="2" spans="1:19" x14ac:dyDescent="0.25">
      <c r="A2" s="33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232"/>
      <c r="Q2" s="233"/>
      <c r="R2" s="234"/>
      <c r="S2" s="216"/>
    </row>
    <row r="3" spans="1:19" s="31" customFormat="1" ht="31.8" x14ac:dyDescent="0.45">
      <c r="A3" s="38" t="s">
        <v>100</v>
      </c>
      <c r="P3" s="232"/>
      <c r="Q3" s="233"/>
      <c r="R3" s="234"/>
      <c r="S3" s="216"/>
    </row>
    <row r="4" spans="1:19" s="42" customFormat="1" ht="28.2" thickBot="1" x14ac:dyDescent="0.5">
      <c r="A4" s="40" t="s">
        <v>121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232"/>
      <c r="Q4" s="233"/>
      <c r="R4" s="234"/>
      <c r="S4" s="216"/>
    </row>
    <row r="5" spans="1:19" x14ac:dyDescent="0.25">
      <c r="P5" s="232"/>
      <c r="Q5" s="233"/>
      <c r="R5" s="234"/>
      <c r="S5" s="216"/>
    </row>
    <row r="6" spans="1:19" s="106" customFormat="1" ht="30" customHeight="1" x14ac:dyDescent="0.5">
      <c r="A6" s="98"/>
      <c r="B6" s="98"/>
      <c r="C6" s="98"/>
      <c r="D6" s="99"/>
      <c r="E6" s="100"/>
      <c r="F6" s="100"/>
      <c r="G6" s="100"/>
      <c r="H6" s="101"/>
      <c r="I6" s="101"/>
      <c r="J6" s="101"/>
      <c r="K6" s="102"/>
      <c r="L6" s="103"/>
      <c r="M6" s="104"/>
      <c r="N6" s="104"/>
      <c r="O6" s="105"/>
      <c r="P6" s="232"/>
      <c r="Q6" s="233"/>
      <c r="R6" s="234"/>
      <c r="S6" s="216"/>
    </row>
    <row r="7" spans="1:19" s="109" customFormat="1" ht="34.5" customHeight="1" thickBot="1" x14ac:dyDescent="0.25">
      <c r="A7" s="107" t="s">
        <v>29</v>
      </c>
      <c r="B7" s="108"/>
      <c r="C7" s="226" t="s">
        <v>5</v>
      </c>
      <c r="D7" s="226"/>
      <c r="E7" s="226"/>
      <c r="F7" s="226"/>
      <c r="G7" s="227" t="s">
        <v>24</v>
      </c>
      <c r="H7" s="227"/>
      <c r="I7" s="227"/>
      <c r="J7" s="227"/>
      <c r="K7" s="227"/>
      <c r="L7" s="227"/>
      <c r="M7" s="230" t="s">
        <v>70</v>
      </c>
      <c r="N7" s="230"/>
      <c r="O7" s="231"/>
      <c r="P7" s="232"/>
      <c r="Q7" s="233"/>
      <c r="R7" s="234"/>
      <c r="S7" s="216"/>
    </row>
    <row r="8" spans="1:19" s="46" customFormat="1" ht="61.5" customHeight="1" thickBot="1" x14ac:dyDescent="0.35">
      <c r="A8" s="110"/>
      <c r="B8" s="110"/>
      <c r="C8" s="228" t="s">
        <v>99</v>
      </c>
      <c r="D8" s="228"/>
      <c r="E8" s="228" t="s">
        <v>71</v>
      </c>
      <c r="F8" s="228"/>
      <c r="G8" s="228" t="s">
        <v>72</v>
      </c>
      <c r="H8" s="228"/>
      <c r="I8" s="228" t="s">
        <v>73</v>
      </c>
      <c r="J8" s="228"/>
      <c r="K8" s="229" t="s">
        <v>74</v>
      </c>
      <c r="L8" s="229"/>
      <c r="M8" s="74"/>
      <c r="N8" s="74"/>
      <c r="O8" s="231"/>
      <c r="P8" s="232"/>
      <c r="Q8" s="233"/>
      <c r="R8" s="234"/>
      <c r="S8" s="216"/>
    </row>
    <row r="9" spans="1:19" s="46" customFormat="1" ht="34.799999999999997" x14ac:dyDescent="0.3">
      <c r="A9" s="111" t="s">
        <v>75</v>
      </c>
      <c r="B9" s="112"/>
      <c r="C9" s="113" t="s">
        <v>115</v>
      </c>
      <c r="D9" s="114" t="s">
        <v>96</v>
      </c>
      <c r="E9" s="113" t="s">
        <v>115</v>
      </c>
      <c r="F9" s="114" t="s">
        <v>96</v>
      </c>
      <c r="G9" s="113" t="s">
        <v>115</v>
      </c>
      <c r="H9" s="114" t="s">
        <v>96</v>
      </c>
      <c r="I9" s="113" t="s">
        <v>115</v>
      </c>
      <c r="J9" s="114" t="s">
        <v>96</v>
      </c>
      <c r="K9" s="113" t="s">
        <v>115</v>
      </c>
      <c r="L9" s="114" t="s">
        <v>96</v>
      </c>
      <c r="M9" s="113" t="s">
        <v>115</v>
      </c>
      <c r="N9" s="114" t="s">
        <v>96</v>
      </c>
      <c r="O9" s="231"/>
      <c r="P9" s="232"/>
      <c r="Q9" s="233"/>
      <c r="R9" s="49"/>
      <c r="S9" s="49"/>
    </row>
    <row r="10" spans="1:19" s="60" customFormat="1" ht="27" customHeight="1" x14ac:dyDescent="0.2">
      <c r="A10" s="54" t="s">
        <v>32</v>
      </c>
      <c r="B10" s="55"/>
      <c r="C10" s="115">
        <v>3322.1260186899999</v>
      </c>
      <c r="D10" s="116">
        <v>3435.68076268</v>
      </c>
      <c r="E10" s="115">
        <v>4742.93758437</v>
      </c>
      <c r="F10" s="116">
        <v>4223.0575052499998</v>
      </c>
      <c r="G10" s="115">
        <v>2296.6027056100002</v>
      </c>
      <c r="H10" s="116">
        <v>2244.18694495</v>
      </c>
      <c r="I10" s="115">
        <v>721.69045817000006</v>
      </c>
      <c r="J10" s="116">
        <v>657.21036944000002</v>
      </c>
      <c r="K10" s="115">
        <v>1195.43619797</v>
      </c>
      <c r="L10" s="116">
        <v>1239.80693081</v>
      </c>
      <c r="M10" s="115">
        <v>12278.79296481</v>
      </c>
      <c r="N10" s="116">
        <v>11799.942513129999</v>
      </c>
      <c r="O10" s="231"/>
      <c r="P10" s="232"/>
      <c r="Q10" s="233"/>
    </row>
    <row r="11" spans="1:19" s="109" customFormat="1" ht="27" customHeight="1" x14ac:dyDescent="0.2">
      <c r="A11" s="62" t="s">
        <v>6</v>
      </c>
      <c r="B11" s="62" t="s">
        <v>76</v>
      </c>
      <c r="C11" s="115">
        <v>3232.3516591500002</v>
      </c>
      <c r="D11" s="116">
        <v>3350.96710923</v>
      </c>
      <c r="E11" s="115">
        <v>4218.7650283100002</v>
      </c>
      <c r="F11" s="116">
        <v>4206.1574141600004</v>
      </c>
      <c r="G11" s="115">
        <v>2302.1071220499998</v>
      </c>
      <c r="H11" s="116">
        <v>2253.0124382899999</v>
      </c>
      <c r="I11" s="115">
        <v>802.36668780000002</v>
      </c>
      <c r="J11" s="116">
        <v>818.06648872000005</v>
      </c>
      <c r="K11" s="115">
        <v>1142.6606825700001</v>
      </c>
      <c r="L11" s="116">
        <v>1143.10424601</v>
      </c>
      <c r="M11" s="115">
        <v>11698.251179880001</v>
      </c>
      <c r="N11" s="116">
        <v>11771.30769641</v>
      </c>
      <c r="O11" s="231"/>
      <c r="P11" s="232"/>
      <c r="Q11" s="233"/>
    </row>
    <row r="12" spans="1:19" s="109" customFormat="1" ht="27" customHeight="1" x14ac:dyDescent="0.2">
      <c r="A12" s="119" t="s">
        <v>7</v>
      </c>
      <c r="B12" s="120" t="s">
        <v>105</v>
      </c>
      <c r="C12" s="115">
        <v>142.50276099999999</v>
      </c>
      <c r="D12" s="116">
        <v>150.74452099999999</v>
      </c>
      <c r="E12" s="115">
        <v>265.16132099999999</v>
      </c>
      <c r="F12" s="116">
        <v>267.64584300000001</v>
      </c>
      <c r="G12" s="115">
        <v>812.53611576000003</v>
      </c>
      <c r="H12" s="116">
        <v>940.38224227000001</v>
      </c>
      <c r="I12" s="115">
        <v>18.930179620000001</v>
      </c>
      <c r="J12" s="116">
        <v>19.152465830000001</v>
      </c>
      <c r="K12" s="115">
        <v>102.32147832</v>
      </c>
      <c r="L12" s="116">
        <v>87.004297309999998</v>
      </c>
      <c r="M12" s="115">
        <v>1341.4518557000001</v>
      </c>
      <c r="N12" s="116">
        <v>1464.9293694099999</v>
      </c>
      <c r="O12" s="121"/>
      <c r="P12" s="232"/>
      <c r="Q12" s="233"/>
    </row>
    <row r="13" spans="1:19" s="109" customFormat="1" ht="27" customHeight="1" x14ac:dyDescent="0.2">
      <c r="A13" s="62" t="s">
        <v>8</v>
      </c>
      <c r="B13" s="120" t="s">
        <v>37</v>
      </c>
      <c r="C13" s="115">
        <v>-2698.5016799300001</v>
      </c>
      <c r="D13" s="116">
        <v>-2847.4254693600001</v>
      </c>
      <c r="E13" s="115">
        <v>-5448.3642620999999</v>
      </c>
      <c r="F13" s="116">
        <v>-2525.34361799</v>
      </c>
      <c r="G13" s="115">
        <v>-2716.5767553999999</v>
      </c>
      <c r="H13" s="116">
        <v>-2737.7341537299999</v>
      </c>
      <c r="I13" s="115">
        <v>-535.48018854999998</v>
      </c>
      <c r="J13" s="116">
        <v>-497.19998967999999</v>
      </c>
      <c r="K13" s="115">
        <v>-813.66383664</v>
      </c>
      <c r="L13" s="116">
        <v>-901.00610603999996</v>
      </c>
      <c r="M13" s="115">
        <v>-12212.586722620001</v>
      </c>
      <c r="N13" s="116">
        <v>-9508.7093368000005</v>
      </c>
      <c r="O13" s="121"/>
      <c r="P13" s="232"/>
      <c r="Q13" s="233"/>
    </row>
    <row r="14" spans="1:19" s="109" customFormat="1" ht="27" customHeight="1" x14ac:dyDescent="0.2">
      <c r="A14" s="119" t="s">
        <v>9</v>
      </c>
      <c r="B14" s="122" t="s">
        <v>77</v>
      </c>
      <c r="C14" s="115">
        <v>-653.02408538999998</v>
      </c>
      <c r="D14" s="116">
        <v>-590.08161494000001</v>
      </c>
      <c r="E14" s="115">
        <v>-1341.2267887099999</v>
      </c>
      <c r="F14" s="116">
        <v>-1410.9917319399999</v>
      </c>
      <c r="G14" s="115">
        <v>-292.03246848999999</v>
      </c>
      <c r="H14" s="116">
        <v>-347.83156582999999</v>
      </c>
      <c r="I14" s="115">
        <v>-253.53805858999999</v>
      </c>
      <c r="J14" s="116">
        <v>-265.63253051999999</v>
      </c>
      <c r="K14" s="115">
        <v>-333.84743041000002</v>
      </c>
      <c r="L14" s="116">
        <v>-350.71339920999998</v>
      </c>
      <c r="M14" s="115">
        <v>-2873.6688315900001</v>
      </c>
      <c r="N14" s="116">
        <v>-2965.2508424399994</v>
      </c>
      <c r="O14" s="121"/>
      <c r="P14" s="232"/>
      <c r="Q14" s="233"/>
    </row>
    <row r="15" spans="1:19" s="126" customFormat="1" ht="27" customHeight="1" x14ac:dyDescent="0.2">
      <c r="A15" s="123" t="s">
        <v>10</v>
      </c>
      <c r="B15" s="124" t="s">
        <v>40</v>
      </c>
      <c r="C15" s="115">
        <v>23.328654830000001</v>
      </c>
      <c r="D15" s="116">
        <v>64.204545929999995</v>
      </c>
      <c r="E15" s="115">
        <v>-2305.6647014999999</v>
      </c>
      <c r="F15" s="116">
        <v>537.46790723000004</v>
      </c>
      <c r="G15" s="115">
        <v>106.03401392000001</v>
      </c>
      <c r="H15" s="116">
        <v>107.82896100000001</v>
      </c>
      <c r="I15" s="115">
        <v>32.278620279999998</v>
      </c>
      <c r="J15" s="116">
        <v>74.386434350000002</v>
      </c>
      <c r="K15" s="115">
        <v>97.470893840000002</v>
      </c>
      <c r="L15" s="116">
        <v>-21.610961929999998</v>
      </c>
      <c r="M15" s="115">
        <v>-2046.5525186300001</v>
      </c>
      <c r="N15" s="116">
        <v>762.27688658000011</v>
      </c>
      <c r="O15" s="125"/>
      <c r="P15" s="232"/>
      <c r="Q15" s="233"/>
    </row>
    <row r="16" spans="1:19" s="109" customFormat="1" ht="27" customHeight="1" x14ac:dyDescent="0.2">
      <c r="A16" s="119" t="s">
        <v>11</v>
      </c>
      <c r="B16" s="120" t="s">
        <v>41</v>
      </c>
      <c r="C16" s="115">
        <v>208.46899113000001</v>
      </c>
      <c r="D16" s="116">
        <v>231.24766077000001</v>
      </c>
      <c r="E16" s="115">
        <v>479.32113134000002</v>
      </c>
      <c r="F16" s="116">
        <v>486.58443001000001</v>
      </c>
      <c r="G16" s="115">
        <v>773.84405456000002</v>
      </c>
      <c r="H16" s="116">
        <v>1019.8256024</v>
      </c>
      <c r="I16" s="115">
        <v>38.386923379999999</v>
      </c>
      <c r="J16" s="116">
        <v>49.542271169999999</v>
      </c>
      <c r="K16" s="115">
        <v>88.718403929999994</v>
      </c>
      <c r="L16" s="116">
        <v>101.99387391</v>
      </c>
      <c r="M16" s="115">
        <v>1588.7395043400002</v>
      </c>
      <c r="N16" s="116">
        <v>1889.1938382600001</v>
      </c>
      <c r="O16" s="121"/>
      <c r="P16" s="232"/>
      <c r="Q16" s="233"/>
    </row>
    <row r="17" spans="1:17" s="109" customFormat="1" ht="27" customHeight="1" x14ac:dyDescent="0.2">
      <c r="A17" s="119" t="s">
        <v>12</v>
      </c>
      <c r="B17" s="62" t="s">
        <v>44</v>
      </c>
      <c r="C17" s="115">
        <v>13.03863273</v>
      </c>
      <c r="D17" s="116">
        <v>23.517026829999999</v>
      </c>
      <c r="E17" s="115">
        <v>2.26762613</v>
      </c>
      <c r="F17" s="116">
        <v>-27.617741809999998</v>
      </c>
      <c r="G17" s="115">
        <v>74.736180700000006</v>
      </c>
      <c r="H17" s="116">
        <v>-9.9221023600000002</v>
      </c>
      <c r="I17" s="115">
        <v>0</v>
      </c>
      <c r="J17" s="116">
        <v>0</v>
      </c>
      <c r="K17" s="115">
        <v>38.628942709999997</v>
      </c>
      <c r="L17" s="116">
        <v>26.2354837</v>
      </c>
      <c r="M17" s="115">
        <v>128.67138227000001</v>
      </c>
      <c r="N17" s="116">
        <v>12.21266636</v>
      </c>
      <c r="O17" s="121"/>
      <c r="P17" s="232"/>
      <c r="Q17" s="233"/>
    </row>
    <row r="18" spans="1:17" s="109" customFormat="1" ht="27" customHeight="1" x14ac:dyDescent="0.2">
      <c r="A18" s="119" t="s">
        <v>13</v>
      </c>
      <c r="B18" s="120" t="s">
        <v>78</v>
      </c>
      <c r="C18" s="115">
        <v>-0.75804145999999994</v>
      </c>
      <c r="D18" s="116">
        <v>7.82834538</v>
      </c>
      <c r="E18" s="115">
        <v>-40.880467639999999</v>
      </c>
      <c r="F18" s="116">
        <v>-9.0912777699999996</v>
      </c>
      <c r="G18" s="115">
        <v>-8.51790497</v>
      </c>
      <c r="H18" s="116">
        <v>-21.520494419999999</v>
      </c>
      <c r="I18" s="115">
        <v>0.42639867999999997</v>
      </c>
      <c r="J18" s="116">
        <v>-5.6094893299999997</v>
      </c>
      <c r="K18" s="115">
        <v>-11.379074040000001</v>
      </c>
      <c r="L18" s="116">
        <v>-14.127047230000001</v>
      </c>
      <c r="M18" s="115">
        <v>-61.109089429999997</v>
      </c>
      <c r="N18" s="116">
        <v>-42.519963369999999</v>
      </c>
      <c r="O18" s="121"/>
      <c r="P18" s="232"/>
      <c r="Q18" s="233"/>
    </row>
    <row r="19" spans="1:17" s="109" customFormat="1" ht="34.799999999999997" x14ac:dyDescent="0.2">
      <c r="A19" s="119" t="s">
        <v>14</v>
      </c>
      <c r="B19" s="120" t="s">
        <v>106</v>
      </c>
      <c r="C19" s="115">
        <v>-142.50276099999999</v>
      </c>
      <c r="D19" s="116">
        <v>-150.74452099999999</v>
      </c>
      <c r="E19" s="115">
        <v>-265.16132099999999</v>
      </c>
      <c r="F19" s="116">
        <v>-267.64584300000001</v>
      </c>
      <c r="G19" s="115">
        <v>-812.53611576000003</v>
      </c>
      <c r="H19" s="116">
        <v>-940.38224227000001</v>
      </c>
      <c r="I19" s="115">
        <v>-18.930179620000001</v>
      </c>
      <c r="J19" s="116">
        <v>-19.152465830000001</v>
      </c>
      <c r="K19" s="115">
        <v>-102.32147832</v>
      </c>
      <c r="L19" s="116">
        <v>-87.004297309999998</v>
      </c>
      <c r="M19" s="115">
        <v>-1341.4518557000001</v>
      </c>
      <c r="N19" s="116">
        <v>-1464.9293694099999</v>
      </c>
      <c r="O19" s="121"/>
      <c r="P19" s="232"/>
      <c r="Q19" s="233"/>
    </row>
    <row r="20" spans="1:17" s="71" customFormat="1" ht="27" customHeight="1" x14ac:dyDescent="0.2">
      <c r="A20" s="123" t="s">
        <v>15</v>
      </c>
      <c r="B20" s="124" t="s">
        <v>47</v>
      </c>
      <c r="C20" s="115">
        <v>78.246821400000002</v>
      </c>
      <c r="D20" s="116">
        <v>111.84851198</v>
      </c>
      <c r="E20" s="115">
        <v>175.54696883</v>
      </c>
      <c r="F20" s="116">
        <v>182.22956743</v>
      </c>
      <c r="G20" s="115">
        <v>27.526214530000001</v>
      </c>
      <c r="H20" s="116">
        <v>48.00076335</v>
      </c>
      <c r="I20" s="115">
        <v>19.88314244</v>
      </c>
      <c r="J20" s="116">
        <v>24.78031601</v>
      </c>
      <c r="K20" s="115">
        <v>13.64679428</v>
      </c>
      <c r="L20" s="116">
        <v>27.09801307</v>
      </c>
      <c r="M20" s="115">
        <v>314.84994147999998</v>
      </c>
      <c r="N20" s="116">
        <v>393.95717183999994</v>
      </c>
      <c r="O20" s="125"/>
      <c r="P20" s="232"/>
      <c r="Q20" s="233"/>
    </row>
    <row r="21" spans="1:17" s="71" customFormat="1" ht="27" customHeight="1" x14ac:dyDescent="0.2">
      <c r="A21" s="123" t="s">
        <v>16</v>
      </c>
      <c r="B21" s="124" t="s">
        <v>48</v>
      </c>
      <c r="C21" s="115">
        <v>101.57547623000001</v>
      </c>
      <c r="D21" s="116">
        <v>176.05305791000001</v>
      </c>
      <c r="E21" s="115">
        <v>-2130.1177326699999</v>
      </c>
      <c r="F21" s="116">
        <v>719.69747466000001</v>
      </c>
      <c r="G21" s="115">
        <v>133.56022845000001</v>
      </c>
      <c r="H21" s="116">
        <v>155.82972434999999</v>
      </c>
      <c r="I21" s="115">
        <v>52.161762719999999</v>
      </c>
      <c r="J21" s="116">
        <v>99.166750359999995</v>
      </c>
      <c r="K21" s="115">
        <v>111.11768812</v>
      </c>
      <c r="L21" s="116">
        <v>5.4870511400000002</v>
      </c>
      <c r="M21" s="115">
        <v>-1731.7025771499998</v>
      </c>
      <c r="N21" s="116">
        <v>1156.2340584199999</v>
      </c>
      <c r="O21" s="125"/>
      <c r="P21" s="232"/>
      <c r="Q21" s="233"/>
    </row>
    <row r="22" spans="1:17" s="60" customFormat="1" ht="27" customHeight="1" x14ac:dyDescent="0.2">
      <c r="A22" s="127" t="s">
        <v>17</v>
      </c>
      <c r="B22" s="122" t="s">
        <v>103</v>
      </c>
      <c r="C22" s="115">
        <v>-21.053420769999999</v>
      </c>
      <c r="D22" s="116">
        <v>-25.70697273</v>
      </c>
      <c r="E22" s="115">
        <v>-66.120393820000004</v>
      </c>
      <c r="F22" s="116">
        <v>-147.743236</v>
      </c>
      <c r="G22" s="115">
        <v>-118.35863268</v>
      </c>
      <c r="H22" s="116">
        <v>-84.743739379999994</v>
      </c>
      <c r="I22" s="115">
        <v>-48.332361730000002</v>
      </c>
      <c r="J22" s="116">
        <v>-32.57659589</v>
      </c>
      <c r="K22" s="115">
        <v>-47.981867999999999</v>
      </c>
      <c r="L22" s="116">
        <v>-24.966834469999998</v>
      </c>
      <c r="M22" s="115">
        <v>-301.846677</v>
      </c>
      <c r="N22" s="116">
        <v>-315.73737846999995</v>
      </c>
      <c r="O22" s="121"/>
      <c r="P22" s="232"/>
      <c r="Q22" s="233"/>
    </row>
    <row r="23" spans="1:17" s="109" customFormat="1" ht="27" customHeight="1" x14ac:dyDescent="0.2">
      <c r="A23" s="119" t="s">
        <v>18</v>
      </c>
      <c r="B23" s="128" t="s">
        <v>52</v>
      </c>
      <c r="C23" s="115">
        <v>-21.169444769999998</v>
      </c>
      <c r="D23" s="116">
        <v>-38.756993559999998</v>
      </c>
      <c r="E23" s="115">
        <v>671.45339276000004</v>
      </c>
      <c r="F23" s="116">
        <v>-54.579507620000001</v>
      </c>
      <c r="G23" s="115">
        <v>-18.58676659</v>
      </c>
      <c r="H23" s="116">
        <v>-21.150849130000001</v>
      </c>
      <c r="I23" s="115">
        <v>-1.01344777</v>
      </c>
      <c r="J23" s="116">
        <v>-18.260885030000001</v>
      </c>
      <c r="K23" s="115">
        <v>-33.239145950000001</v>
      </c>
      <c r="L23" s="116">
        <v>24.928557640000001</v>
      </c>
      <c r="M23" s="115">
        <v>597.44458768000004</v>
      </c>
      <c r="N23" s="116">
        <v>-107.8196777</v>
      </c>
      <c r="O23" s="125"/>
      <c r="P23" s="232"/>
      <c r="Q23" s="233"/>
    </row>
    <row r="24" spans="1:17" s="126" customFormat="1" ht="27" customHeight="1" x14ac:dyDescent="0.2">
      <c r="A24" s="123" t="s">
        <v>19</v>
      </c>
      <c r="B24" s="124" t="s">
        <v>53</v>
      </c>
      <c r="C24" s="115">
        <v>59.354001660000002</v>
      </c>
      <c r="D24" s="116">
        <v>111.5890916</v>
      </c>
      <c r="E24" s="115">
        <v>-1524.7861247000001</v>
      </c>
      <c r="F24" s="116">
        <v>517.37473106000004</v>
      </c>
      <c r="G24" s="115">
        <v>-3.3851708199999999</v>
      </c>
      <c r="H24" s="116">
        <v>49.935135840000001</v>
      </c>
      <c r="I24" s="115">
        <v>2.8159532199999999</v>
      </c>
      <c r="J24" s="116">
        <v>48.329269439999997</v>
      </c>
      <c r="K24" s="115">
        <v>29.896674170000001</v>
      </c>
      <c r="L24" s="116">
        <v>5.4487743100000001</v>
      </c>
      <c r="M24" s="115">
        <v>-1436.10466647</v>
      </c>
      <c r="N24" s="116">
        <v>732.67700224999999</v>
      </c>
      <c r="O24" s="125"/>
      <c r="P24" s="232"/>
      <c r="Q24" s="233"/>
    </row>
    <row r="25" spans="1:17" ht="33.75" customHeight="1" x14ac:dyDescent="0.25">
      <c r="A25" s="217"/>
      <c r="B25" s="21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232"/>
      <c r="Q25" s="233"/>
    </row>
    <row r="26" spans="1:17" ht="13.5" customHeight="1" x14ac:dyDescent="0.25">
      <c r="A26" s="175" t="s">
        <v>102</v>
      </c>
      <c r="P26" s="232"/>
      <c r="Q26" s="233"/>
    </row>
    <row r="27" spans="1:17" x14ac:dyDescent="0.25">
      <c r="A27" s="175" t="s">
        <v>101</v>
      </c>
    </row>
    <row r="29" spans="1:17" x14ac:dyDescent="0.25">
      <c r="A29" s="33" t="s">
        <v>79</v>
      </c>
      <c r="C29" s="218">
        <f>-C23/(C24-C23)</f>
        <v>0.26289789755090587</v>
      </c>
      <c r="D29" s="218">
        <f t="shared" ref="D29:N29" si="0">-D23/(D24-D23)</f>
        <v>0.25778518621721591</v>
      </c>
      <c r="E29" s="218">
        <f t="shared" si="0"/>
        <v>0.30572867277087828</v>
      </c>
      <c r="F29" s="218">
        <f t="shared" si="0"/>
        <v>9.5426353943914799E-2</v>
      </c>
      <c r="G29" s="218">
        <f t="shared" si="0"/>
        <v>1.2226852279995863</v>
      </c>
      <c r="H29" s="218">
        <f t="shared" si="0"/>
        <v>0.29753894721900764</v>
      </c>
      <c r="I29" s="218">
        <f t="shared" si="0"/>
        <v>0.26464916383697912</v>
      </c>
      <c r="J29" s="218">
        <f t="shared" si="0"/>
        <v>0.27422800225259786</v>
      </c>
      <c r="K29" s="218">
        <f t="shared" si="0"/>
        <v>0.52647048675100028</v>
      </c>
      <c r="L29" s="218">
        <f t="shared" si="0"/>
        <v>1.2797143180544812</v>
      </c>
      <c r="M29" s="218">
        <f t="shared" si="0"/>
        <v>0.29379400890377005</v>
      </c>
      <c r="N29" s="218">
        <f t="shared" si="0"/>
        <v>0.12828090850568744</v>
      </c>
    </row>
    <row r="31" spans="1:17" x14ac:dyDescent="0.25">
      <c r="A31" s="33" t="s">
        <v>80</v>
      </c>
      <c r="C31" s="218">
        <f>(-C23-E23)/(C24-C23+E24-E23)</f>
        <v>0.30735879775844416</v>
      </c>
      <c r="D31" s="218">
        <f>(-D23-F23)/(D24-D23+F24-F23)</f>
        <v>0.12922118141078859</v>
      </c>
    </row>
    <row r="32" spans="1:17" x14ac:dyDescent="0.25">
      <c r="A32" s="33" t="s">
        <v>81</v>
      </c>
      <c r="C32" s="218">
        <f>(-G23-I23-K23)/(G24-G23+I24-I23+K24-K23)</f>
        <v>0.64307420338759025</v>
      </c>
      <c r="D32" s="218">
        <f>(-H23-J23-L23)/(H24-H23+J24-J23+L24-L23)</f>
        <v>0.12253488175660142</v>
      </c>
      <c r="M32" s="218"/>
      <c r="N32" s="218"/>
    </row>
    <row r="33" spans="13:17" x14ac:dyDescent="0.25">
      <c r="M33" s="218"/>
      <c r="N33" s="218"/>
    </row>
    <row r="35" spans="13:17" x14ac:dyDescent="0.25">
      <c r="M35" s="90"/>
    </row>
    <row r="36" spans="13:17" x14ac:dyDescent="0.25">
      <c r="Q36" s="33"/>
    </row>
  </sheetData>
  <mergeCells count="12">
    <mergeCell ref="P1:P26"/>
    <mergeCell ref="Q1:Q26"/>
    <mergeCell ref="R1:R8"/>
    <mergeCell ref="C7:F7"/>
    <mergeCell ref="G7:L7"/>
    <mergeCell ref="M7:N7"/>
    <mergeCell ref="O7:O11"/>
    <mergeCell ref="C8:D8"/>
    <mergeCell ref="E8:F8"/>
    <mergeCell ref="G8:H8"/>
    <mergeCell ref="I8:J8"/>
    <mergeCell ref="K8:L8"/>
  </mergeCells>
  <pageMargins left="0.6692913385826772" right="0.39370078740157483" top="0.39370078740157483" bottom="0.78740157480314965" header="0.19685039370078741" footer="0.31496062992125984"/>
  <pageSetup paperSize="9" scale="68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74"/>
    <pageSetUpPr fitToPage="1"/>
  </sheetPr>
  <dimension ref="A1:V63"/>
  <sheetViews>
    <sheetView showGridLines="0" zoomScale="70" zoomScaleNormal="70" zoomScaleSheetLayoutView="70" workbookViewId="0">
      <selection activeCell="I25" sqref="I25"/>
    </sheetView>
  </sheetViews>
  <sheetFormatPr baseColWidth="10" defaultColWidth="13.28515625" defaultRowHeight="15" x14ac:dyDescent="0.25"/>
  <cols>
    <col min="1" max="1" width="6" style="33" customWidth="1"/>
    <col min="2" max="2" width="63.42578125" style="157" customWidth="1"/>
    <col min="3" max="13" width="15.7109375" style="33" customWidth="1"/>
    <col min="14" max="14" width="15.7109375" style="31" customWidth="1"/>
    <col min="15" max="15" width="6.42578125" style="31" customWidth="1"/>
    <col min="16" max="16" width="5.7109375" style="33" customWidth="1"/>
    <col min="17" max="17" width="6.28515625" style="31" customWidth="1"/>
    <col min="18" max="18" width="3.7109375" style="33" customWidth="1"/>
    <col min="19" max="19" width="3.140625" style="33" customWidth="1"/>
    <col min="20" max="16384" width="13.28515625" style="33"/>
  </cols>
  <sheetData>
    <row r="1" spans="1:22" ht="18" customHeight="1" x14ac:dyDescent="0.25">
      <c r="B1" s="33"/>
      <c r="N1" s="33"/>
      <c r="O1" s="33"/>
      <c r="P1" s="232" t="s">
        <v>119</v>
      </c>
      <c r="Q1" s="233" t="s">
        <v>69</v>
      </c>
      <c r="R1" s="234" t="s">
        <v>27</v>
      </c>
      <c r="S1" s="36"/>
      <c r="T1" s="131"/>
      <c r="U1" s="132"/>
      <c r="V1" s="132"/>
    </row>
    <row r="2" spans="1:22" ht="15" customHeight="1" x14ac:dyDescent="0.25">
      <c r="A2" s="33" t="s">
        <v>27</v>
      </c>
      <c r="B2" s="33"/>
      <c r="N2" s="33"/>
      <c r="O2" s="33"/>
      <c r="P2" s="232"/>
      <c r="Q2" s="233"/>
      <c r="R2" s="234"/>
      <c r="S2" s="36"/>
      <c r="T2" s="131"/>
      <c r="U2" s="132"/>
      <c r="V2" s="132"/>
    </row>
    <row r="3" spans="1:22" s="31" customFormat="1" ht="31.8" x14ac:dyDescent="0.45">
      <c r="A3" s="38" t="s">
        <v>100</v>
      </c>
      <c r="P3" s="232"/>
      <c r="Q3" s="233"/>
      <c r="R3" s="234"/>
      <c r="S3" s="36"/>
      <c r="T3" s="133"/>
      <c r="U3" s="134"/>
      <c r="V3" s="134"/>
    </row>
    <row r="4" spans="1:22" s="42" customFormat="1" ht="28.2" thickBot="1" x14ac:dyDescent="0.5">
      <c r="A4" s="40" t="s">
        <v>119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232"/>
      <c r="Q4" s="233"/>
      <c r="R4" s="234"/>
      <c r="S4" s="36"/>
      <c r="T4" s="135"/>
      <c r="U4" s="136"/>
      <c r="V4" s="136"/>
    </row>
    <row r="5" spans="1:22" s="46" customForma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9"/>
      <c r="P5" s="232"/>
      <c r="Q5" s="233"/>
      <c r="R5" s="234"/>
      <c r="S5" s="36"/>
    </row>
    <row r="6" spans="1:22" s="46" customFormat="1" ht="15.6" x14ac:dyDescent="0.3">
      <c r="A6" s="137"/>
      <c r="D6" s="48"/>
      <c r="E6" s="47"/>
      <c r="F6" s="48"/>
      <c r="N6" s="49"/>
      <c r="O6" s="49"/>
      <c r="P6" s="232"/>
      <c r="Q6" s="233"/>
      <c r="R6" s="234"/>
      <c r="S6" s="36"/>
    </row>
    <row r="7" spans="1:22" s="46" customFormat="1" ht="14.25" customHeight="1" x14ac:dyDescent="0.25">
      <c r="B7" s="50"/>
      <c r="C7" s="138"/>
      <c r="D7" s="138"/>
      <c r="E7" s="138"/>
      <c r="F7" s="138"/>
      <c r="G7" s="138"/>
      <c r="H7" s="138"/>
      <c r="I7" s="138"/>
      <c r="N7" s="49"/>
      <c r="O7" s="49"/>
      <c r="P7" s="232"/>
      <c r="Q7" s="233"/>
      <c r="R7" s="234"/>
      <c r="S7" s="36"/>
    </row>
    <row r="8" spans="1:22" s="46" customFormat="1" ht="18" customHeight="1" thickBot="1" x14ac:dyDescent="0.3">
      <c r="A8" s="107" t="s">
        <v>29</v>
      </c>
      <c r="B8" s="108"/>
      <c r="C8" s="226" t="s">
        <v>97</v>
      </c>
      <c r="D8" s="226"/>
      <c r="E8" s="226"/>
      <c r="F8" s="226"/>
      <c r="G8" s="226" t="s">
        <v>92</v>
      </c>
      <c r="H8" s="226"/>
      <c r="I8" s="226"/>
      <c r="J8" s="226"/>
      <c r="K8" s="226" t="s">
        <v>98</v>
      </c>
      <c r="L8" s="226"/>
      <c r="M8" s="226"/>
      <c r="N8" s="226"/>
      <c r="O8" s="49"/>
      <c r="P8" s="232"/>
      <c r="Q8" s="233"/>
      <c r="R8" s="234"/>
      <c r="S8" s="36"/>
    </row>
    <row r="9" spans="1:22" s="46" customFormat="1" ht="45" customHeight="1" x14ac:dyDescent="0.3">
      <c r="A9" s="54"/>
      <c r="B9" s="55"/>
      <c r="C9" s="139" t="s">
        <v>113</v>
      </c>
      <c r="D9" s="140" t="s">
        <v>114</v>
      </c>
      <c r="E9" s="140" t="s">
        <v>30</v>
      </c>
      <c r="F9" s="141" t="s">
        <v>31</v>
      </c>
      <c r="G9" s="139" t="s">
        <v>113</v>
      </c>
      <c r="H9" s="140" t="s">
        <v>114</v>
      </c>
      <c r="I9" s="140" t="s">
        <v>30</v>
      </c>
      <c r="J9" s="141" t="s">
        <v>31</v>
      </c>
      <c r="K9" s="139" t="s">
        <v>113</v>
      </c>
      <c r="L9" s="140" t="s">
        <v>114</v>
      </c>
      <c r="M9" s="140" t="s">
        <v>30</v>
      </c>
      <c r="N9" s="141" t="s">
        <v>31</v>
      </c>
      <c r="O9" s="49"/>
      <c r="P9" s="232"/>
      <c r="Q9" s="233"/>
      <c r="R9" s="49"/>
      <c r="S9" s="49"/>
    </row>
    <row r="10" spans="1:22" s="144" customFormat="1" ht="27" customHeight="1" x14ac:dyDescent="0.3">
      <c r="A10" s="54" t="s">
        <v>32</v>
      </c>
      <c r="B10" s="55"/>
      <c r="C10" s="142">
        <v>10245.752872769999</v>
      </c>
      <c r="D10" s="143">
        <v>9892.1068405799997</v>
      </c>
      <c r="E10" s="143">
        <v>353.64603218999946</v>
      </c>
      <c r="F10" s="59">
        <v>3.5750324767950472</v>
      </c>
      <c r="G10" s="142">
        <v>13524.39550583</v>
      </c>
      <c r="H10" s="143">
        <v>13733.045341929999</v>
      </c>
      <c r="I10" s="143">
        <v>-208.64983609999945</v>
      </c>
      <c r="J10" s="59">
        <v>-1.5193267837174158</v>
      </c>
      <c r="K10" s="142">
        <v>23770.148378599999</v>
      </c>
      <c r="L10" s="143">
        <v>23625.152182509999</v>
      </c>
      <c r="M10" s="143">
        <v>144.99619609000001</v>
      </c>
      <c r="N10" s="59">
        <v>0.61373655911237912</v>
      </c>
      <c r="P10" s="232"/>
      <c r="Q10" s="233"/>
      <c r="R10" s="60"/>
      <c r="S10" s="60"/>
    </row>
    <row r="11" spans="1:22" s="46" customFormat="1" ht="27" customHeight="1" x14ac:dyDescent="0.25">
      <c r="A11" s="62" t="s">
        <v>6</v>
      </c>
      <c r="B11" s="62" t="s">
        <v>76</v>
      </c>
      <c r="C11" s="117">
        <v>10065.66213646</v>
      </c>
      <c r="D11" s="145">
        <v>9643.8750907600006</v>
      </c>
      <c r="E11" s="145">
        <v>421.787045699999</v>
      </c>
      <c r="F11" s="59">
        <v>4.373626179626922</v>
      </c>
      <c r="G11" s="117">
        <v>12629.411925300001</v>
      </c>
      <c r="H11" s="145">
        <v>12748.26073025</v>
      </c>
      <c r="I11" s="145">
        <v>-118.84880494999925</v>
      </c>
      <c r="J11" s="59">
        <v>-0.9322746644801998</v>
      </c>
      <c r="K11" s="117">
        <v>22695.074061760002</v>
      </c>
      <c r="L11" s="145">
        <v>22392.135821010001</v>
      </c>
      <c r="M11" s="145">
        <v>302.93824075000157</v>
      </c>
      <c r="N11" s="59">
        <v>1.352877828053195</v>
      </c>
      <c r="O11" s="49"/>
      <c r="P11" s="232"/>
      <c r="Q11" s="233"/>
      <c r="R11" s="109"/>
      <c r="S11" s="109"/>
    </row>
    <row r="12" spans="1:22" s="46" customFormat="1" ht="27" customHeight="1" x14ac:dyDescent="0.25">
      <c r="A12" s="119" t="s">
        <v>7</v>
      </c>
      <c r="B12" s="120" t="s">
        <v>105</v>
      </c>
      <c r="C12" s="117">
        <v>455.80605800000001</v>
      </c>
      <c r="D12" s="145">
        <v>420.45746635</v>
      </c>
      <c r="E12" s="145">
        <v>35.348591650000003</v>
      </c>
      <c r="F12" s="59">
        <v>8.4071742040548987</v>
      </c>
      <c r="G12" s="117">
        <v>797.76141600000005</v>
      </c>
      <c r="H12" s="145">
        <v>839.68098067999995</v>
      </c>
      <c r="I12" s="145">
        <v>-41.919564679999894</v>
      </c>
      <c r="J12" s="59">
        <v>-4.9923203745846569</v>
      </c>
      <c r="K12" s="117">
        <v>1253.5674739999999</v>
      </c>
      <c r="L12" s="145">
        <v>1260.13844703</v>
      </c>
      <c r="M12" s="145">
        <v>-6.5709730300000047</v>
      </c>
      <c r="N12" s="59">
        <v>-0.52144850000307708</v>
      </c>
      <c r="O12" s="49"/>
      <c r="P12" s="232"/>
      <c r="Q12" s="233"/>
      <c r="R12" s="109"/>
      <c r="S12" s="109"/>
    </row>
    <row r="13" spans="1:22" s="46" customFormat="1" ht="27" customHeight="1" x14ac:dyDescent="0.25">
      <c r="A13" s="62" t="s">
        <v>8</v>
      </c>
      <c r="B13" s="120" t="s">
        <v>37</v>
      </c>
      <c r="C13" s="117">
        <v>-8376.2016586000009</v>
      </c>
      <c r="D13" s="145">
        <v>-7783.2742859999998</v>
      </c>
      <c r="E13" s="145">
        <v>-592.92737260000104</v>
      </c>
      <c r="F13" s="59">
        <v>-7.6179683615482583</v>
      </c>
      <c r="G13" s="117">
        <v>-10694.07215555</v>
      </c>
      <c r="H13" s="145">
        <v>-7959.0169937299997</v>
      </c>
      <c r="I13" s="145">
        <v>-2735.0551618200006</v>
      </c>
      <c r="J13" s="59">
        <v>-34.364233220944726</v>
      </c>
      <c r="K13" s="117">
        <v>-19070.273814150001</v>
      </c>
      <c r="L13" s="145">
        <v>-15742.29127973</v>
      </c>
      <c r="M13" s="145">
        <v>-3327.9825344200017</v>
      </c>
      <c r="N13" s="59">
        <v>-21.14039484649328</v>
      </c>
      <c r="O13" s="49"/>
      <c r="P13" s="232"/>
      <c r="Q13" s="233"/>
      <c r="R13" s="109"/>
      <c r="S13" s="109"/>
    </row>
    <row r="14" spans="1:22" s="46" customFormat="1" ht="27" customHeight="1" x14ac:dyDescent="0.25">
      <c r="A14" s="119" t="s">
        <v>9</v>
      </c>
      <c r="B14" s="122" t="s">
        <v>77</v>
      </c>
      <c r="C14" s="117">
        <v>-1913.1905919200001</v>
      </c>
      <c r="D14" s="145">
        <v>-1977.2621589400001</v>
      </c>
      <c r="E14" s="145">
        <v>64.071567019999975</v>
      </c>
      <c r="F14" s="59">
        <v>3.2404184103916904</v>
      </c>
      <c r="G14" s="117">
        <v>-4114.0457430899996</v>
      </c>
      <c r="H14" s="145">
        <v>-3987.4026844999999</v>
      </c>
      <c r="I14" s="145">
        <v>-126.64305858999978</v>
      </c>
      <c r="J14" s="59">
        <v>-3.1760789819972794</v>
      </c>
      <c r="K14" s="117">
        <v>-6027.2363350099995</v>
      </c>
      <c r="L14" s="145">
        <v>-5964.6648434399995</v>
      </c>
      <c r="M14" s="145">
        <v>-62.571491570000035</v>
      </c>
      <c r="N14" s="59">
        <v>-1.0490361690450523</v>
      </c>
      <c r="O14" s="49"/>
      <c r="P14" s="232"/>
      <c r="Q14" s="233"/>
      <c r="R14" s="109"/>
      <c r="S14" s="109"/>
    </row>
    <row r="15" spans="1:22" s="147" customFormat="1" ht="27" customHeight="1" x14ac:dyDescent="0.25">
      <c r="A15" s="123" t="s">
        <v>10</v>
      </c>
      <c r="B15" s="124" t="s">
        <v>40</v>
      </c>
      <c r="C15" s="117">
        <v>232.07594394</v>
      </c>
      <c r="D15" s="146">
        <v>303.79611217000001</v>
      </c>
      <c r="E15" s="146">
        <v>-71.720168230000013</v>
      </c>
      <c r="F15" s="68">
        <v>-23.607994097655343</v>
      </c>
      <c r="G15" s="117">
        <v>-1380.9445573400001</v>
      </c>
      <c r="H15" s="146">
        <v>1641.5220327</v>
      </c>
      <c r="I15" s="146">
        <v>-3022.46659004</v>
      </c>
      <c r="J15" s="68" t="s">
        <v>118</v>
      </c>
      <c r="K15" s="117">
        <v>-1148.8686134</v>
      </c>
      <c r="L15" s="146">
        <v>1945.31814487</v>
      </c>
      <c r="M15" s="146">
        <v>-3094.1867582699997</v>
      </c>
      <c r="N15" s="68" t="s">
        <v>118</v>
      </c>
      <c r="O15" s="69"/>
      <c r="P15" s="232"/>
      <c r="Q15" s="233"/>
      <c r="R15" s="126"/>
      <c r="S15" s="126"/>
    </row>
    <row r="16" spans="1:22" s="46" customFormat="1" ht="27" customHeight="1" x14ac:dyDescent="0.25">
      <c r="A16" s="119" t="s">
        <v>11</v>
      </c>
      <c r="B16" s="62" t="s">
        <v>41</v>
      </c>
      <c r="C16" s="117">
        <v>661.08524370999999</v>
      </c>
      <c r="D16" s="145">
        <v>507.35800576999998</v>
      </c>
      <c r="E16" s="145">
        <v>153.72723794000001</v>
      </c>
      <c r="F16" s="59">
        <v>30.299558929141838</v>
      </c>
      <c r="G16" s="117">
        <v>1436.2798912600001</v>
      </c>
      <c r="H16" s="145">
        <v>1266.04944464</v>
      </c>
      <c r="I16" s="145">
        <v>170.23044662000007</v>
      </c>
      <c r="J16" s="59">
        <v>13.445797661433748</v>
      </c>
      <c r="K16" s="117">
        <v>2097.3651349700003</v>
      </c>
      <c r="L16" s="145">
        <v>1773.4074504099999</v>
      </c>
      <c r="M16" s="145">
        <v>323.95768456000042</v>
      </c>
      <c r="N16" s="59">
        <v>18.267526985132694</v>
      </c>
      <c r="O16" s="49"/>
      <c r="P16" s="232"/>
      <c r="Q16" s="233"/>
      <c r="R16" s="109"/>
      <c r="S16" s="109"/>
    </row>
    <row r="17" spans="1:19" s="46" customFormat="1" ht="27" customHeight="1" x14ac:dyDescent="0.25">
      <c r="A17" s="119" t="s">
        <v>12</v>
      </c>
      <c r="B17" s="120" t="s">
        <v>94</v>
      </c>
      <c r="C17" s="117">
        <v>25.019455189999999</v>
      </c>
      <c r="D17" s="145">
        <v>-3.6813966300000001</v>
      </c>
      <c r="E17" s="145">
        <v>28.700851819999997</v>
      </c>
      <c r="F17" s="59" t="s">
        <v>118</v>
      </c>
      <c r="G17" s="117">
        <v>-90.867339659999999</v>
      </c>
      <c r="H17" s="145">
        <v>40.063573669999997</v>
      </c>
      <c r="I17" s="145">
        <v>-130.93091333000001</v>
      </c>
      <c r="J17" s="59" t="s">
        <v>118</v>
      </c>
      <c r="K17" s="117">
        <v>-65.847884469999997</v>
      </c>
      <c r="L17" s="145">
        <v>36.382177039999995</v>
      </c>
      <c r="M17" s="145">
        <v>-102.23006150999998</v>
      </c>
      <c r="N17" s="59" t="s">
        <v>118</v>
      </c>
      <c r="O17" s="49"/>
      <c r="P17" s="232"/>
      <c r="Q17" s="233"/>
      <c r="R17" s="109"/>
      <c r="S17" s="109"/>
    </row>
    <row r="18" spans="1:19" s="46" customFormat="1" ht="27" customHeight="1" x14ac:dyDescent="0.25">
      <c r="A18" s="119" t="s">
        <v>13</v>
      </c>
      <c r="B18" s="120" t="s">
        <v>78</v>
      </c>
      <c r="C18" s="117">
        <v>7.3117764599999999</v>
      </c>
      <c r="D18" s="145">
        <v>10.950714270000001</v>
      </c>
      <c r="E18" s="145">
        <v>-3.6389378100000007</v>
      </c>
      <c r="F18" s="59">
        <v>-33.230141160463319</v>
      </c>
      <c r="G18" s="117">
        <v>-85.895369009999996</v>
      </c>
      <c r="H18" s="145">
        <v>-98.257912630000007</v>
      </c>
      <c r="I18" s="145">
        <v>12.362543620000011</v>
      </c>
      <c r="J18" s="59">
        <v>12.581728319990274</v>
      </c>
      <c r="K18" s="117">
        <v>-78.583592549999992</v>
      </c>
      <c r="L18" s="145">
        <v>-87.307198360000001</v>
      </c>
      <c r="M18" s="145">
        <v>8.7236058100000093</v>
      </c>
      <c r="N18" s="59">
        <v>9.9918517302884275</v>
      </c>
      <c r="O18" s="49"/>
      <c r="P18" s="232"/>
      <c r="Q18" s="233"/>
      <c r="R18" s="109"/>
      <c r="S18" s="109"/>
    </row>
    <row r="19" spans="1:19" s="46" customFormat="1" ht="27" customHeight="1" x14ac:dyDescent="0.25">
      <c r="A19" s="148" t="s">
        <v>14</v>
      </c>
      <c r="B19" s="128" t="s">
        <v>106</v>
      </c>
      <c r="C19" s="117">
        <v>-455.80605800000001</v>
      </c>
      <c r="D19" s="145">
        <v>-420.45746635</v>
      </c>
      <c r="E19" s="145">
        <v>-35.348591650000003</v>
      </c>
      <c r="F19" s="59">
        <v>-8.4071742040548987</v>
      </c>
      <c r="G19" s="117">
        <v>-797.76141600000005</v>
      </c>
      <c r="H19" s="145">
        <v>-839.68098067999995</v>
      </c>
      <c r="I19" s="145">
        <v>41.919564679999894</v>
      </c>
      <c r="J19" s="59">
        <v>4.9923203745846569</v>
      </c>
      <c r="K19" s="117">
        <v>-1253.5674739999999</v>
      </c>
      <c r="L19" s="146">
        <v>-1260.13844703</v>
      </c>
      <c r="M19" s="145">
        <v>6.5709730300000047</v>
      </c>
      <c r="N19" s="59">
        <v>0.52144850000307708</v>
      </c>
      <c r="O19" s="49"/>
      <c r="P19" s="232"/>
      <c r="Q19" s="233"/>
      <c r="R19" s="109"/>
      <c r="S19" s="109"/>
    </row>
    <row r="20" spans="1:19" s="147" customFormat="1" ht="27" customHeight="1" x14ac:dyDescent="0.25">
      <c r="A20" s="123" t="s">
        <v>15</v>
      </c>
      <c r="B20" s="124" t="s">
        <v>47</v>
      </c>
      <c r="C20" s="117">
        <v>237.61041736000001</v>
      </c>
      <c r="D20" s="146">
        <v>94.169857059999998</v>
      </c>
      <c r="E20" s="146">
        <v>143.44056030000002</v>
      </c>
      <c r="F20" s="68">
        <v>152.32109804372683</v>
      </c>
      <c r="G20" s="117">
        <v>461.75576659000001</v>
      </c>
      <c r="H20" s="146">
        <v>368.174125</v>
      </c>
      <c r="I20" s="146">
        <v>93.581641590000004</v>
      </c>
      <c r="J20" s="68">
        <v>25.417767093219819</v>
      </c>
      <c r="K20" s="117">
        <v>699.36618395000005</v>
      </c>
      <c r="L20" s="146">
        <v>462.34398206000003</v>
      </c>
      <c r="M20" s="146">
        <v>237.02220189000002</v>
      </c>
      <c r="N20" s="68">
        <v>51.265337300149142</v>
      </c>
      <c r="O20" s="69"/>
      <c r="P20" s="232"/>
      <c r="Q20" s="233"/>
      <c r="R20" s="71"/>
      <c r="S20" s="71"/>
    </row>
    <row r="21" spans="1:19" s="147" customFormat="1" ht="27" customHeight="1" x14ac:dyDescent="0.25">
      <c r="A21" s="149" t="s">
        <v>16</v>
      </c>
      <c r="B21" s="150" t="s">
        <v>48</v>
      </c>
      <c r="C21" s="117">
        <v>469.68636129999999</v>
      </c>
      <c r="D21" s="146">
        <v>397.96596922999998</v>
      </c>
      <c r="E21" s="146">
        <v>71.720392070000003</v>
      </c>
      <c r="F21" s="68">
        <v>18.021739951475602</v>
      </c>
      <c r="G21" s="117">
        <v>-919.18879074999995</v>
      </c>
      <c r="H21" s="146">
        <v>2009.6961577</v>
      </c>
      <c r="I21" s="146">
        <v>-2928.8849484499997</v>
      </c>
      <c r="J21" s="68" t="s">
        <v>118</v>
      </c>
      <c r="K21" s="117">
        <v>-449.50242944999997</v>
      </c>
      <c r="L21" s="146">
        <v>2407.6621269299999</v>
      </c>
      <c r="M21" s="146">
        <v>-2857.1645563799998</v>
      </c>
      <c r="N21" s="68" t="s">
        <v>118</v>
      </c>
      <c r="O21" s="69"/>
      <c r="P21" s="232"/>
      <c r="Q21" s="233"/>
      <c r="R21" s="71"/>
      <c r="S21" s="71"/>
    </row>
    <row r="22" spans="1:19" s="109" customFormat="1" ht="27" customHeight="1" x14ac:dyDescent="0.2">
      <c r="A22" s="119" t="s">
        <v>17</v>
      </c>
      <c r="B22" s="122" t="s">
        <v>103</v>
      </c>
      <c r="C22" s="117">
        <v>-63.231538350000001</v>
      </c>
      <c r="D22" s="145">
        <v>62.391225859999999</v>
      </c>
      <c r="E22" s="145">
        <v>-125.62276421</v>
      </c>
      <c r="F22" s="59" t="s">
        <v>118</v>
      </c>
      <c r="G22" s="117">
        <v>-242.12186378999999</v>
      </c>
      <c r="H22" s="145">
        <v>196.26347249</v>
      </c>
      <c r="I22" s="145">
        <v>-438.38533627999999</v>
      </c>
      <c r="J22" s="59" t="s">
        <v>118</v>
      </c>
      <c r="K22" s="117">
        <v>-305.35340214000001</v>
      </c>
      <c r="L22" s="145">
        <v>258.65469834999999</v>
      </c>
      <c r="M22" s="145">
        <v>-564.00810049000006</v>
      </c>
      <c r="N22" s="59" t="s">
        <v>118</v>
      </c>
      <c r="O22" s="60"/>
      <c r="P22" s="232"/>
      <c r="Q22" s="233"/>
      <c r="R22" s="60"/>
      <c r="S22" s="60"/>
    </row>
    <row r="23" spans="1:19" s="147" customFormat="1" ht="27" customHeight="1" x14ac:dyDescent="0.25">
      <c r="A23" s="123" t="s">
        <v>18</v>
      </c>
      <c r="B23" s="124" t="s">
        <v>52</v>
      </c>
      <c r="C23" s="117">
        <v>-109.81828752</v>
      </c>
      <c r="D23" s="146">
        <v>-77.733490889999999</v>
      </c>
      <c r="E23" s="146">
        <v>-32.08479663</v>
      </c>
      <c r="F23" s="68">
        <v>-41.275383702248654</v>
      </c>
      <c r="G23" s="117">
        <v>494.25997490999998</v>
      </c>
      <c r="H23" s="146">
        <v>-444.75835925000001</v>
      </c>
      <c r="I23" s="146">
        <v>939.01833415999999</v>
      </c>
      <c r="J23" s="68" t="s">
        <v>118</v>
      </c>
      <c r="K23" s="117">
        <v>384.44168738999997</v>
      </c>
      <c r="L23" s="146">
        <v>-522.49185014</v>
      </c>
      <c r="M23" s="146">
        <v>906.93353752999997</v>
      </c>
      <c r="N23" s="68" t="s">
        <v>118</v>
      </c>
      <c r="O23" s="69"/>
      <c r="P23" s="232"/>
      <c r="Q23" s="233"/>
      <c r="R23" s="126"/>
      <c r="S23" s="126"/>
    </row>
    <row r="24" spans="1:19" s="147" customFormat="1" ht="27" customHeight="1" x14ac:dyDescent="0.25">
      <c r="A24" s="151" t="s">
        <v>19</v>
      </c>
      <c r="B24" s="151" t="s">
        <v>53</v>
      </c>
      <c r="C24" s="117">
        <v>296.63792637</v>
      </c>
      <c r="D24" s="146">
        <v>382.62370418</v>
      </c>
      <c r="E24" s="146">
        <v>-85.985777810000002</v>
      </c>
      <c r="F24" s="68">
        <v>-22.472674032121436</v>
      </c>
      <c r="G24" s="117">
        <v>-667.05207056999996</v>
      </c>
      <c r="H24" s="146">
        <v>1761.2012709600001</v>
      </c>
      <c r="I24" s="146">
        <v>-2428.2533415299999</v>
      </c>
      <c r="J24" s="68" t="s">
        <v>118</v>
      </c>
      <c r="K24" s="117">
        <v>-370.41414419999995</v>
      </c>
      <c r="L24" s="146">
        <v>2143.8249751399999</v>
      </c>
      <c r="M24" s="146">
        <v>-2514.2391193399999</v>
      </c>
      <c r="N24" s="68" t="s">
        <v>118</v>
      </c>
      <c r="O24" s="69"/>
      <c r="P24" s="232"/>
      <c r="Q24" s="233"/>
      <c r="R24" s="126"/>
      <c r="S24" s="126"/>
    </row>
    <row r="25" spans="1:19" s="46" customFormat="1" ht="23.25" customHeight="1" x14ac:dyDescent="0.25">
      <c r="B25" s="152"/>
      <c r="C25" s="129"/>
      <c r="D25" s="129"/>
      <c r="N25" s="49"/>
      <c r="O25" s="237"/>
      <c r="P25" s="232"/>
      <c r="Q25" s="233"/>
      <c r="R25" s="33"/>
      <c r="S25" s="33"/>
    </row>
    <row r="26" spans="1:19" s="46" customFormat="1" ht="23.25" customHeight="1" x14ac:dyDescent="0.25">
      <c r="A26" s="175" t="s">
        <v>102</v>
      </c>
      <c r="B26" s="33"/>
      <c r="C26" s="129"/>
      <c r="D26" s="129"/>
      <c r="N26" s="49"/>
      <c r="O26" s="237"/>
      <c r="P26" s="232"/>
      <c r="Q26" s="233"/>
      <c r="R26" s="33"/>
      <c r="S26" s="33"/>
    </row>
    <row r="27" spans="1:19" s="46" customFormat="1" x14ac:dyDescent="0.25">
      <c r="A27" s="130" t="s">
        <v>104</v>
      </c>
      <c r="N27" s="49"/>
      <c r="O27" s="49"/>
      <c r="P27" s="33"/>
      <c r="Q27" s="31"/>
      <c r="R27" s="33"/>
      <c r="S27" s="33"/>
    </row>
    <row r="28" spans="1:19" s="49" customFormat="1" ht="18" x14ac:dyDescent="0.25">
      <c r="A28" s="46"/>
      <c r="C28" s="153"/>
      <c r="D28" s="154"/>
      <c r="E28" s="154"/>
      <c r="F28" s="155"/>
      <c r="P28" s="31"/>
      <c r="Q28" s="31"/>
      <c r="R28" s="31"/>
      <c r="S28" s="31"/>
    </row>
    <row r="29" spans="1:19" s="49" customFormat="1" x14ac:dyDescent="0.25">
      <c r="P29" s="31"/>
      <c r="Q29" s="31"/>
      <c r="R29" s="31"/>
      <c r="S29" s="31"/>
    </row>
    <row r="30" spans="1:19" s="31" customFormat="1" x14ac:dyDescent="0.25">
      <c r="A30" s="49"/>
      <c r="B30" s="156"/>
    </row>
    <row r="31" spans="1:19" s="31" customFormat="1" x14ac:dyDescent="0.25">
      <c r="B31" s="156"/>
    </row>
    <row r="32" spans="1:19" s="31" customFormat="1" x14ac:dyDescent="0.25">
      <c r="B32" s="156"/>
    </row>
    <row r="33" spans="1:6" s="31" customFormat="1" ht="18" x14ac:dyDescent="0.25">
      <c r="B33" s="156"/>
      <c r="C33" s="153"/>
      <c r="D33" s="154"/>
      <c r="E33" s="154"/>
      <c r="F33" s="155"/>
    </row>
    <row r="34" spans="1:6" s="31" customFormat="1" x14ac:dyDescent="0.25">
      <c r="B34" s="156"/>
    </row>
    <row r="35" spans="1:6" x14ac:dyDescent="0.25">
      <c r="A35" s="31"/>
    </row>
    <row r="50" spans="6:10" x14ac:dyDescent="0.25">
      <c r="F50" s="158"/>
      <c r="J50" s="158"/>
    </row>
    <row r="51" spans="6:10" x14ac:dyDescent="0.25">
      <c r="F51" s="158"/>
      <c r="J51" s="158"/>
    </row>
    <row r="52" spans="6:10" x14ac:dyDescent="0.25">
      <c r="F52" s="158"/>
      <c r="J52" s="158"/>
    </row>
    <row r="53" spans="6:10" x14ac:dyDescent="0.25">
      <c r="F53" s="158"/>
      <c r="J53" s="158"/>
    </row>
    <row r="54" spans="6:10" x14ac:dyDescent="0.25">
      <c r="F54" s="158"/>
      <c r="J54" s="158"/>
    </row>
    <row r="55" spans="6:10" x14ac:dyDescent="0.25">
      <c r="F55" s="158"/>
      <c r="J55" s="158"/>
    </row>
    <row r="56" spans="6:10" x14ac:dyDescent="0.25">
      <c r="F56" s="158"/>
      <c r="J56" s="158"/>
    </row>
    <row r="57" spans="6:10" x14ac:dyDescent="0.25">
      <c r="F57" s="158"/>
      <c r="J57" s="158"/>
    </row>
    <row r="58" spans="6:10" x14ac:dyDescent="0.25">
      <c r="F58" s="158"/>
      <c r="J58" s="158"/>
    </row>
    <row r="59" spans="6:10" x14ac:dyDescent="0.25">
      <c r="F59" s="158"/>
      <c r="J59" s="158"/>
    </row>
    <row r="60" spans="6:10" x14ac:dyDescent="0.25">
      <c r="F60" s="158"/>
      <c r="J60" s="158"/>
    </row>
    <row r="61" spans="6:10" x14ac:dyDescent="0.25">
      <c r="F61" s="158"/>
    </row>
    <row r="62" spans="6:10" x14ac:dyDescent="0.25">
      <c r="F62" s="158"/>
    </row>
    <row r="63" spans="6:10" x14ac:dyDescent="0.25">
      <c r="F63" s="158"/>
    </row>
  </sheetData>
  <mergeCells count="7">
    <mergeCell ref="P1:P26"/>
    <mergeCell ref="Q1:Q26"/>
    <mergeCell ref="R1:R8"/>
    <mergeCell ref="C8:F8"/>
    <mergeCell ref="G8:J8"/>
    <mergeCell ref="K8:N8"/>
    <mergeCell ref="O25:O26"/>
  </mergeCells>
  <pageMargins left="0.6692913385826772" right="0.39370078740157483" top="0.39370078740157483" bottom="0.78740157480314965" header="0.19685039370078741" footer="0.31496062992125984"/>
  <pageSetup paperSize="9" scale="61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274"/>
    <pageSetUpPr fitToPage="1"/>
  </sheetPr>
  <dimension ref="A1:V29"/>
  <sheetViews>
    <sheetView showGridLines="0" zoomScale="70" zoomScaleNormal="70" zoomScaleSheetLayoutView="70" workbookViewId="0">
      <selection activeCell="I25" sqref="I25"/>
    </sheetView>
  </sheetViews>
  <sheetFormatPr baseColWidth="10" defaultColWidth="13.28515625" defaultRowHeight="15" x14ac:dyDescent="0.25"/>
  <cols>
    <col min="1" max="1" width="6" style="33" customWidth="1"/>
    <col min="2" max="2" width="63.42578125" style="157" customWidth="1"/>
    <col min="3" max="4" width="13.7109375" style="33" customWidth="1"/>
    <col min="5" max="6" width="15.7109375" style="33" customWidth="1"/>
    <col min="7" max="8" width="13.7109375" style="33" customWidth="1"/>
    <col min="9" max="10" width="15.7109375" style="33" customWidth="1"/>
    <col min="11" max="12" width="13.7109375" style="33" customWidth="1"/>
    <col min="13" max="13" width="15.7109375" style="33" customWidth="1"/>
    <col min="14" max="14" width="15.7109375" style="31" customWidth="1"/>
    <col min="15" max="15" width="6.42578125" style="31" customWidth="1"/>
    <col min="16" max="16" width="5.7109375" style="33" customWidth="1"/>
    <col min="17" max="17" width="6.28515625" style="31" customWidth="1"/>
    <col min="18" max="18" width="3.7109375" style="33" customWidth="1"/>
    <col min="19" max="19" width="3.140625" style="33" customWidth="1"/>
    <col min="20" max="16384" width="13.28515625" style="33"/>
  </cols>
  <sheetData>
    <row r="1" spans="1:22" ht="18" customHeight="1" x14ac:dyDescent="0.25">
      <c r="B1" s="33"/>
      <c r="N1" s="33"/>
      <c r="O1" s="33"/>
      <c r="P1" s="232" t="s">
        <v>120</v>
      </c>
      <c r="Q1" s="233" t="s">
        <v>69</v>
      </c>
      <c r="R1" s="234" t="s">
        <v>27</v>
      </c>
      <c r="S1" s="36"/>
      <c r="T1" s="131"/>
      <c r="U1" s="132"/>
      <c r="V1" s="132"/>
    </row>
    <row r="2" spans="1:22" ht="15" customHeight="1" x14ac:dyDescent="0.25">
      <c r="A2" s="33" t="s">
        <v>27</v>
      </c>
      <c r="B2" s="33"/>
      <c r="N2" s="33"/>
      <c r="O2" s="33"/>
      <c r="P2" s="232"/>
      <c r="Q2" s="233"/>
      <c r="R2" s="234"/>
      <c r="S2" s="36"/>
      <c r="T2" s="131"/>
      <c r="U2" s="132"/>
      <c r="V2" s="132"/>
    </row>
    <row r="3" spans="1:22" s="31" customFormat="1" ht="31.8" x14ac:dyDescent="0.45">
      <c r="A3" s="38" t="s">
        <v>100</v>
      </c>
      <c r="P3" s="232"/>
      <c r="Q3" s="233"/>
      <c r="R3" s="234"/>
      <c r="S3" s="36"/>
      <c r="T3" s="133"/>
      <c r="U3" s="134"/>
      <c r="V3" s="134"/>
    </row>
    <row r="4" spans="1:22" s="42" customFormat="1" ht="28.2" thickBot="1" x14ac:dyDescent="0.5">
      <c r="A4" s="40" t="s">
        <v>120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232"/>
      <c r="Q4" s="233"/>
      <c r="R4" s="234"/>
      <c r="S4" s="36"/>
      <c r="T4" s="135"/>
      <c r="U4" s="136"/>
      <c r="V4" s="136"/>
    </row>
    <row r="5" spans="1:22" s="46" customForma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9"/>
      <c r="P5" s="232"/>
      <c r="Q5" s="233"/>
      <c r="R5" s="234"/>
      <c r="S5" s="36"/>
    </row>
    <row r="6" spans="1:22" s="46" customFormat="1" ht="15.6" x14ac:dyDescent="0.3">
      <c r="A6" s="137"/>
      <c r="D6" s="48"/>
      <c r="E6" s="47"/>
      <c r="F6" s="48"/>
      <c r="N6" s="49"/>
      <c r="O6" s="49"/>
      <c r="P6" s="232"/>
      <c r="Q6" s="233"/>
      <c r="R6" s="234"/>
      <c r="S6" s="36"/>
    </row>
    <row r="7" spans="1:22" s="46" customFormat="1" ht="14.25" customHeight="1" x14ac:dyDescent="0.25">
      <c r="B7" s="50"/>
      <c r="C7" s="138"/>
      <c r="D7" s="138"/>
      <c r="E7" s="138"/>
      <c r="G7" s="138"/>
      <c r="H7" s="138"/>
      <c r="I7" s="138"/>
      <c r="N7" s="49"/>
      <c r="O7" s="49"/>
      <c r="P7" s="232"/>
      <c r="Q7" s="233"/>
      <c r="R7" s="234"/>
      <c r="S7" s="36"/>
    </row>
    <row r="8" spans="1:22" s="46" customFormat="1" ht="18" customHeight="1" thickBot="1" x14ac:dyDescent="0.3">
      <c r="A8" s="107" t="s">
        <v>29</v>
      </c>
      <c r="B8" s="108"/>
      <c r="C8" s="226" t="s">
        <v>97</v>
      </c>
      <c r="D8" s="226"/>
      <c r="E8" s="226"/>
      <c r="F8" s="226"/>
      <c r="G8" s="226" t="s">
        <v>92</v>
      </c>
      <c r="H8" s="226"/>
      <c r="I8" s="226"/>
      <c r="J8" s="226"/>
      <c r="K8" s="226" t="s">
        <v>93</v>
      </c>
      <c r="L8" s="226"/>
      <c r="M8" s="226"/>
      <c r="N8" s="226"/>
      <c r="O8" s="49"/>
      <c r="P8" s="232"/>
      <c r="Q8" s="233"/>
      <c r="R8" s="234"/>
      <c r="S8" s="36"/>
    </row>
    <row r="9" spans="1:22" s="46" customFormat="1" ht="45" customHeight="1" x14ac:dyDescent="0.3">
      <c r="A9" s="54"/>
      <c r="B9" s="55"/>
      <c r="C9" s="139" t="s">
        <v>115</v>
      </c>
      <c r="D9" s="140" t="s">
        <v>116</v>
      </c>
      <c r="E9" s="140" t="s">
        <v>30</v>
      </c>
      <c r="F9" s="141" t="s">
        <v>31</v>
      </c>
      <c r="G9" s="139" t="s">
        <v>115</v>
      </c>
      <c r="H9" s="140" t="s">
        <v>116</v>
      </c>
      <c r="I9" s="140" t="s">
        <v>30</v>
      </c>
      <c r="J9" s="141" t="s">
        <v>31</v>
      </c>
      <c r="K9" s="139" t="s">
        <v>115</v>
      </c>
      <c r="L9" s="140" t="s">
        <v>116</v>
      </c>
      <c r="M9" s="140" t="s">
        <v>30</v>
      </c>
      <c r="N9" s="141" t="s">
        <v>31</v>
      </c>
      <c r="O9" s="49"/>
      <c r="P9" s="232"/>
      <c r="Q9" s="233"/>
      <c r="R9" s="49"/>
      <c r="S9" s="49"/>
    </row>
    <row r="10" spans="1:22" s="144" customFormat="1" ht="27" customHeight="1" x14ac:dyDescent="0.3">
      <c r="A10" s="54" t="s">
        <v>32</v>
      </c>
      <c r="B10" s="55"/>
      <c r="C10" s="142">
        <v>3322.1260186899999</v>
      </c>
      <c r="D10" s="143">
        <v>3563.45980998</v>
      </c>
      <c r="E10" s="143">
        <v>-241.33379129000014</v>
      </c>
      <c r="F10" s="59">
        <v>-6.7724572230086304</v>
      </c>
      <c r="G10" s="142">
        <v>4742.93758437</v>
      </c>
      <c r="H10" s="143">
        <v>4615.95691523</v>
      </c>
      <c r="I10" s="143">
        <v>126.98066913999992</v>
      </c>
      <c r="J10" s="59">
        <v>2.7509067236099369</v>
      </c>
      <c r="K10" s="142">
        <v>8065.0636030599999</v>
      </c>
      <c r="L10" s="143">
        <v>8179.4167252099996</v>
      </c>
      <c r="M10" s="143">
        <v>-114.35312214999976</v>
      </c>
      <c r="N10" s="59">
        <v>-1.3980596171063022</v>
      </c>
      <c r="P10" s="232"/>
      <c r="Q10" s="233"/>
      <c r="R10" s="60"/>
      <c r="S10" s="60"/>
    </row>
    <row r="11" spans="1:22" s="46" customFormat="1" ht="27" customHeight="1" x14ac:dyDescent="0.25">
      <c r="A11" s="62" t="s">
        <v>6</v>
      </c>
      <c r="B11" s="62" t="s">
        <v>76</v>
      </c>
      <c r="C11" s="117">
        <v>3232.3516591500002</v>
      </c>
      <c r="D11" s="145">
        <v>3460.33590486</v>
      </c>
      <c r="E11" s="145">
        <v>-227.98424570999987</v>
      </c>
      <c r="F11" s="59">
        <v>-6.5885004224531709</v>
      </c>
      <c r="G11" s="117">
        <v>4218.7650283100002</v>
      </c>
      <c r="H11" s="145">
        <v>4213.6199031200003</v>
      </c>
      <c r="I11" s="145">
        <v>5.1451251899998169</v>
      </c>
      <c r="J11" s="59">
        <v>0.12210700794796601</v>
      </c>
      <c r="K11" s="117">
        <v>7451.1166874600003</v>
      </c>
      <c r="L11" s="145">
        <v>7673.9558079800008</v>
      </c>
      <c r="M11" s="145">
        <v>-222.83912052000051</v>
      </c>
      <c r="N11" s="59">
        <v>-2.90383637977527</v>
      </c>
      <c r="O11" s="49"/>
      <c r="P11" s="232"/>
      <c r="Q11" s="233"/>
      <c r="R11" s="109"/>
      <c r="S11" s="109"/>
    </row>
    <row r="12" spans="1:22" s="46" customFormat="1" ht="27" customHeight="1" x14ac:dyDescent="0.25">
      <c r="A12" s="119" t="s">
        <v>7</v>
      </c>
      <c r="B12" s="120" t="s">
        <v>105</v>
      </c>
      <c r="C12" s="117">
        <v>142.50276099999999</v>
      </c>
      <c r="D12" s="145">
        <v>146.29156599999999</v>
      </c>
      <c r="E12" s="145">
        <v>-3.7888049999999964</v>
      </c>
      <c r="F12" s="59">
        <v>-2.589899816917673</v>
      </c>
      <c r="G12" s="117">
        <v>265.16132099999999</v>
      </c>
      <c r="H12" s="145">
        <v>279.06036899999998</v>
      </c>
      <c r="I12" s="145">
        <v>-13.899047999999993</v>
      </c>
      <c r="J12" s="59">
        <v>-4.9806599374202047</v>
      </c>
      <c r="K12" s="117">
        <v>407.66408200000001</v>
      </c>
      <c r="L12" s="145">
        <v>425.35193499999997</v>
      </c>
      <c r="M12" s="145">
        <v>-17.687852999999961</v>
      </c>
      <c r="N12" s="59">
        <v>-4.1584042635188583</v>
      </c>
      <c r="O12" s="49"/>
      <c r="P12" s="232"/>
      <c r="Q12" s="233"/>
      <c r="R12" s="109"/>
      <c r="S12" s="109"/>
    </row>
    <row r="13" spans="1:22" s="46" customFormat="1" ht="27" customHeight="1" x14ac:dyDescent="0.25">
      <c r="A13" s="62" t="s">
        <v>8</v>
      </c>
      <c r="B13" s="120" t="s">
        <v>37</v>
      </c>
      <c r="C13" s="117">
        <v>-2698.5016799300001</v>
      </c>
      <c r="D13" s="145">
        <v>-2723.8340715099998</v>
      </c>
      <c r="E13" s="145">
        <v>25.332391579999694</v>
      </c>
      <c r="F13" s="59">
        <v>0.93002697355776476</v>
      </c>
      <c r="G13" s="117">
        <v>-5448.3642620999999</v>
      </c>
      <c r="H13" s="145">
        <v>-2608.2088672899999</v>
      </c>
      <c r="I13" s="145">
        <v>-2840.15539481</v>
      </c>
      <c r="J13" s="59">
        <v>-108.89294298585061</v>
      </c>
      <c r="K13" s="117">
        <v>-8146.86594203</v>
      </c>
      <c r="L13" s="145">
        <v>-5332.0429387999993</v>
      </c>
      <c r="M13" s="145">
        <v>-2814.8230032300007</v>
      </c>
      <c r="N13" s="59">
        <v>-52.790703967276933</v>
      </c>
      <c r="O13" s="49"/>
      <c r="P13" s="232"/>
      <c r="Q13" s="233"/>
      <c r="R13" s="109"/>
      <c r="S13" s="109"/>
    </row>
    <row r="14" spans="1:22" s="46" customFormat="1" ht="27" customHeight="1" x14ac:dyDescent="0.25">
      <c r="A14" s="119" t="s">
        <v>9</v>
      </c>
      <c r="B14" s="122" t="s">
        <v>77</v>
      </c>
      <c r="C14" s="117">
        <v>-653.02408538999998</v>
      </c>
      <c r="D14" s="145">
        <v>-721.98714546999997</v>
      </c>
      <c r="E14" s="145">
        <v>68.963060079999991</v>
      </c>
      <c r="F14" s="59">
        <v>9.5518404327138455</v>
      </c>
      <c r="G14" s="117">
        <v>-1341.2267887099999</v>
      </c>
      <c r="H14" s="145">
        <v>-1287.41987453</v>
      </c>
      <c r="I14" s="145">
        <v>-53.806914179999922</v>
      </c>
      <c r="J14" s="59">
        <v>-4.1794379009135056</v>
      </c>
      <c r="K14" s="117">
        <v>-1994.2508740999999</v>
      </c>
      <c r="L14" s="145">
        <v>-2009.4070200000001</v>
      </c>
      <c r="M14" s="145">
        <v>15.156145900000183</v>
      </c>
      <c r="N14" s="59">
        <v>0.75425962730040541</v>
      </c>
      <c r="O14" s="49"/>
      <c r="P14" s="232"/>
      <c r="Q14" s="233"/>
      <c r="R14" s="109"/>
      <c r="S14" s="109"/>
    </row>
    <row r="15" spans="1:22" s="147" customFormat="1" ht="27" customHeight="1" x14ac:dyDescent="0.25">
      <c r="A15" s="123" t="s">
        <v>10</v>
      </c>
      <c r="B15" s="124" t="s">
        <v>40</v>
      </c>
      <c r="C15" s="117">
        <v>23.328654830000001</v>
      </c>
      <c r="D15" s="146">
        <v>160.80625388000001</v>
      </c>
      <c r="E15" s="146">
        <v>-137.47759905000001</v>
      </c>
      <c r="F15" s="68">
        <v>-85.492694303165123</v>
      </c>
      <c r="G15" s="117">
        <v>-2305.6647014999999</v>
      </c>
      <c r="H15" s="146">
        <v>597.05153029999997</v>
      </c>
      <c r="I15" s="146">
        <v>-2902.7162318000001</v>
      </c>
      <c r="J15" s="68" t="s">
        <v>118</v>
      </c>
      <c r="K15" s="117">
        <v>-2282.3360466700001</v>
      </c>
      <c r="L15" s="146">
        <v>757.85778417999995</v>
      </c>
      <c r="M15" s="146">
        <v>-3040.1938308500003</v>
      </c>
      <c r="N15" s="68" t="s">
        <v>118</v>
      </c>
      <c r="O15" s="69"/>
      <c r="P15" s="232"/>
      <c r="Q15" s="233"/>
      <c r="R15" s="126"/>
      <c r="S15" s="126"/>
    </row>
    <row r="16" spans="1:22" s="46" customFormat="1" ht="27" customHeight="1" x14ac:dyDescent="0.25">
      <c r="A16" s="119" t="s">
        <v>11</v>
      </c>
      <c r="B16" s="62" t="s">
        <v>41</v>
      </c>
      <c r="C16" s="117">
        <v>208.46899113000001</v>
      </c>
      <c r="D16" s="145">
        <v>172.36574447000001</v>
      </c>
      <c r="E16" s="145">
        <v>36.103246659999996</v>
      </c>
      <c r="F16" s="59">
        <v>20.945720259563355</v>
      </c>
      <c r="G16" s="117">
        <v>479.32113134000002</v>
      </c>
      <c r="H16" s="145">
        <v>411.11412159999998</v>
      </c>
      <c r="I16" s="145">
        <v>68.207009740000046</v>
      </c>
      <c r="J16" s="59">
        <v>16.590772769990895</v>
      </c>
      <c r="K16" s="117">
        <v>687.79012247000003</v>
      </c>
      <c r="L16" s="145">
        <v>583.47986606999996</v>
      </c>
      <c r="M16" s="145">
        <v>104.31025640000007</v>
      </c>
      <c r="N16" s="59">
        <v>17.877267488692745</v>
      </c>
      <c r="O16" s="49"/>
      <c r="P16" s="232"/>
      <c r="Q16" s="233"/>
      <c r="R16" s="109"/>
      <c r="S16" s="109"/>
    </row>
    <row r="17" spans="1:19" s="46" customFormat="1" ht="27" customHeight="1" x14ac:dyDescent="0.25">
      <c r="A17" s="119" t="s">
        <v>12</v>
      </c>
      <c r="B17" s="120" t="s">
        <v>94</v>
      </c>
      <c r="C17" s="117">
        <v>13.03863273</v>
      </c>
      <c r="D17" s="145">
        <v>-4.7434681699999999</v>
      </c>
      <c r="E17" s="145">
        <v>17.7821009</v>
      </c>
      <c r="F17" s="59" t="s">
        <v>118</v>
      </c>
      <c r="G17" s="117">
        <v>2.26762613</v>
      </c>
      <c r="H17" s="145">
        <v>2.56728326</v>
      </c>
      <c r="I17" s="145">
        <v>-0.29965712999999994</v>
      </c>
      <c r="J17" s="59">
        <v>-11.672149102861361</v>
      </c>
      <c r="K17" s="117">
        <v>15.30625886</v>
      </c>
      <c r="L17" s="145">
        <v>-2.1761849099999999</v>
      </c>
      <c r="M17" s="145">
        <v>17.48244377</v>
      </c>
      <c r="N17" s="59" t="s">
        <v>118</v>
      </c>
      <c r="O17" s="49"/>
      <c r="P17" s="232"/>
      <c r="Q17" s="233"/>
      <c r="R17" s="109"/>
      <c r="S17" s="109"/>
    </row>
    <row r="18" spans="1:19" s="46" customFormat="1" ht="27" customHeight="1" x14ac:dyDescent="0.25">
      <c r="A18" s="119" t="s">
        <v>13</v>
      </c>
      <c r="B18" s="120" t="s">
        <v>78</v>
      </c>
      <c r="C18" s="117">
        <v>-0.75804145999999994</v>
      </c>
      <c r="D18" s="145">
        <v>1.8880671</v>
      </c>
      <c r="E18" s="145">
        <v>-2.6461085600000001</v>
      </c>
      <c r="F18" s="59" t="s">
        <v>118</v>
      </c>
      <c r="G18" s="117">
        <v>-40.880467639999999</v>
      </c>
      <c r="H18" s="145">
        <v>-26.497436570000001</v>
      </c>
      <c r="I18" s="145">
        <v>-14.383031069999998</v>
      </c>
      <c r="J18" s="59">
        <v>-54.280839703129047</v>
      </c>
      <c r="K18" s="117">
        <v>-41.6385091</v>
      </c>
      <c r="L18" s="145">
        <v>-24.609369470000001</v>
      </c>
      <c r="M18" s="145">
        <v>-17.02913963</v>
      </c>
      <c r="N18" s="59">
        <v>-69.197789284115288</v>
      </c>
      <c r="O18" s="49"/>
      <c r="P18" s="232"/>
      <c r="Q18" s="233"/>
      <c r="R18" s="109"/>
      <c r="S18" s="109"/>
    </row>
    <row r="19" spans="1:19" s="46" customFormat="1" ht="27" customHeight="1" x14ac:dyDescent="0.25">
      <c r="A19" s="148" t="s">
        <v>14</v>
      </c>
      <c r="B19" s="128" t="s">
        <v>106</v>
      </c>
      <c r="C19" s="117">
        <v>-142.50276099999999</v>
      </c>
      <c r="D19" s="145">
        <v>-146.29156599999999</v>
      </c>
      <c r="E19" s="145">
        <v>3.7888049999999964</v>
      </c>
      <c r="F19" s="59">
        <v>2.589899816917673</v>
      </c>
      <c r="G19" s="117">
        <v>-265.16132099999999</v>
      </c>
      <c r="H19" s="145">
        <v>-279.06036899999998</v>
      </c>
      <c r="I19" s="145">
        <v>13.899047999999993</v>
      </c>
      <c r="J19" s="59">
        <v>4.9806599374202047</v>
      </c>
      <c r="K19" s="117">
        <v>-407.66408200000001</v>
      </c>
      <c r="L19" s="146">
        <v>-425.35193499999997</v>
      </c>
      <c r="M19" s="145">
        <v>17.687852999999961</v>
      </c>
      <c r="N19" s="59">
        <v>4.1584042635188583</v>
      </c>
      <c r="O19" s="49"/>
      <c r="P19" s="232"/>
      <c r="Q19" s="233"/>
      <c r="R19" s="109"/>
      <c r="S19" s="109"/>
    </row>
    <row r="20" spans="1:19" s="147" customFormat="1" ht="27" customHeight="1" x14ac:dyDescent="0.25">
      <c r="A20" s="123" t="s">
        <v>15</v>
      </c>
      <c r="B20" s="124" t="s">
        <v>47</v>
      </c>
      <c r="C20" s="117">
        <v>78.246821400000002</v>
      </c>
      <c r="D20" s="146">
        <v>23.2187774</v>
      </c>
      <c r="E20" s="146">
        <v>55.028044000000001</v>
      </c>
      <c r="F20" s="68">
        <v>236.99802557218192</v>
      </c>
      <c r="G20" s="117">
        <v>175.54696883</v>
      </c>
      <c r="H20" s="146">
        <v>108.12359929</v>
      </c>
      <c r="I20" s="146">
        <v>67.423369539999996</v>
      </c>
      <c r="J20" s="68">
        <v>62.357681378292561</v>
      </c>
      <c r="K20" s="117">
        <v>253.79379023000001</v>
      </c>
      <c r="L20" s="146">
        <v>131.34237669000001</v>
      </c>
      <c r="M20" s="146">
        <v>122.45141354</v>
      </c>
      <c r="N20" s="68">
        <v>93.230697225020648</v>
      </c>
      <c r="O20" s="69"/>
      <c r="P20" s="232"/>
      <c r="Q20" s="233"/>
      <c r="R20" s="71"/>
      <c r="S20" s="71"/>
    </row>
    <row r="21" spans="1:19" s="147" customFormat="1" ht="27" customHeight="1" x14ac:dyDescent="0.25">
      <c r="A21" s="149" t="s">
        <v>16</v>
      </c>
      <c r="B21" s="150" t="s">
        <v>48</v>
      </c>
      <c r="C21" s="117">
        <v>101.57547623000001</v>
      </c>
      <c r="D21" s="146">
        <v>184.02503128000001</v>
      </c>
      <c r="E21" s="146">
        <v>-82.449555050000001</v>
      </c>
      <c r="F21" s="68">
        <v>-44.803445746763849</v>
      </c>
      <c r="G21" s="117">
        <v>-2130.1177326699999</v>
      </c>
      <c r="H21" s="146">
        <v>705.17512958999998</v>
      </c>
      <c r="I21" s="146">
        <v>-2835.2928622599998</v>
      </c>
      <c r="J21" s="68" t="s">
        <v>118</v>
      </c>
      <c r="K21" s="117">
        <v>-2028.5422564399998</v>
      </c>
      <c r="L21" s="146">
        <v>889.20016086999999</v>
      </c>
      <c r="M21" s="146">
        <v>-2917.7424173099998</v>
      </c>
      <c r="N21" s="68" t="s">
        <v>118</v>
      </c>
      <c r="O21" s="69"/>
      <c r="P21" s="232"/>
      <c r="Q21" s="233"/>
      <c r="R21" s="71"/>
      <c r="S21" s="71"/>
    </row>
    <row r="22" spans="1:19" s="109" customFormat="1" ht="27" customHeight="1" x14ac:dyDescent="0.2">
      <c r="A22" s="119" t="s">
        <v>17</v>
      </c>
      <c r="B22" s="122" t="s">
        <v>103</v>
      </c>
      <c r="C22" s="117">
        <v>-21.053420769999999</v>
      </c>
      <c r="D22" s="145">
        <v>3.0347920099999999</v>
      </c>
      <c r="E22" s="145">
        <v>-24.088212779999999</v>
      </c>
      <c r="F22" s="59" t="s">
        <v>118</v>
      </c>
      <c r="G22" s="117">
        <v>-66.120393820000004</v>
      </c>
      <c r="H22" s="145">
        <v>-4.7417844300000001</v>
      </c>
      <c r="I22" s="145">
        <v>-61.378609390000001</v>
      </c>
      <c r="J22" s="59" t="s">
        <v>122</v>
      </c>
      <c r="K22" s="117">
        <v>-87.173814590000006</v>
      </c>
      <c r="L22" s="145">
        <v>-1.7069924200000002</v>
      </c>
      <c r="M22" s="145">
        <v>-85.46682217</v>
      </c>
      <c r="N22" s="59" t="s">
        <v>122</v>
      </c>
      <c r="O22" s="60"/>
      <c r="P22" s="232"/>
      <c r="Q22" s="233"/>
      <c r="R22" s="60"/>
      <c r="S22" s="60"/>
    </row>
    <row r="23" spans="1:19" s="147" customFormat="1" ht="27" customHeight="1" x14ac:dyDescent="0.25">
      <c r="A23" s="123" t="s">
        <v>18</v>
      </c>
      <c r="B23" s="124" t="s">
        <v>52</v>
      </c>
      <c r="C23" s="117">
        <v>-21.169444769999998</v>
      </c>
      <c r="D23" s="146">
        <v>-41.438844369999998</v>
      </c>
      <c r="E23" s="146">
        <v>20.2693996</v>
      </c>
      <c r="F23" s="68">
        <v>48.914007878738538</v>
      </c>
      <c r="G23" s="117">
        <v>671.45339276000004</v>
      </c>
      <c r="H23" s="146">
        <v>-142.39808735</v>
      </c>
      <c r="I23" s="146">
        <v>813.85148011000001</v>
      </c>
      <c r="J23" s="68" t="s">
        <v>118</v>
      </c>
      <c r="K23" s="117">
        <v>650.28394799</v>
      </c>
      <c r="L23" s="146">
        <v>-183.83693172</v>
      </c>
      <c r="M23" s="146">
        <v>834.12087971000005</v>
      </c>
      <c r="N23" s="68" t="s">
        <v>118</v>
      </c>
      <c r="O23" s="69"/>
      <c r="P23" s="232"/>
      <c r="Q23" s="233"/>
      <c r="R23" s="126"/>
      <c r="S23" s="126"/>
    </row>
    <row r="24" spans="1:19" s="147" customFormat="1" ht="27" customHeight="1" x14ac:dyDescent="0.25">
      <c r="A24" s="151" t="s">
        <v>19</v>
      </c>
      <c r="B24" s="151" t="s">
        <v>53</v>
      </c>
      <c r="C24" s="117">
        <v>59.354001660000002</v>
      </c>
      <c r="D24" s="146">
        <v>145.62097892</v>
      </c>
      <c r="E24" s="146">
        <v>-86.266977260000004</v>
      </c>
      <c r="F24" s="68">
        <v>-59.240761804926898</v>
      </c>
      <c r="G24" s="117">
        <v>-1524.7861247000001</v>
      </c>
      <c r="H24" s="146">
        <v>558.03525780999996</v>
      </c>
      <c r="I24" s="146">
        <v>-2082.8213825100001</v>
      </c>
      <c r="J24" s="68" t="s">
        <v>118</v>
      </c>
      <c r="K24" s="117">
        <v>-1465.4321230400001</v>
      </c>
      <c r="L24" s="146">
        <v>703.65623672999993</v>
      </c>
      <c r="M24" s="146">
        <v>-2169.0883597699999</v>
      </c>
      <c r="N24" s="68" t="s">
        <v>118</v>
      </c>
      <c r="O24" s="69"/>
      <c r="P24" s="232"/>
      <c r="Q24" s="233"/>
      <c r="R24" s="126"/>
      <c r="S24" s="126"/>
    </row>
    <row r="25" spans="1:19" s="46" customFormat="1" ht="23.25" customHeight="1" x14ac:dyDescent="0.25">
      <c r="A25" s="152"/>
      <c r="B25" s="152"/>
      <c r="C25" s="129"/>
      <c r="D25" s="129"/>
      <c r="N25" s="49"/>
      <c r="O25" s="237"/>
      <c r="P25" s="232"/>
      <c r="Q25" s="233"/>
      <c r="R25" s="33"/>
      <c r="S25" s="33"/>
    </row>
    <row r="26" spans="1:19" s="46" customFormat="1" ht="23.25" customHeight="1" x14ac:dyDescent="0.25">
      <c r="A26" s="175" t="s">
        <v>102</v>
      </c>
      <c r="B26" s="33"/>
      <c r="C26" s="129"/>
      <c r="D26" s="129"/>
      <c r="N26" s="49"/>
      <c r="O26" s="237"/>
      <c r="P26" s="232"/>
      <c r="Q26" s="233"/>
      <c r="R26" s="33"/>
      <c r="S26" s="33"/>
    </row>
    <row r="27" spans="1:19" s="46" customFormat="1" x14ac:dyDescent="0.25">
      <c r="A27" s="130" t="s">
        <v>104</v>
      </c>
      <c r="N27" s="49"/>
      <c r="O27" s="49"/>
      <c r="P27" s="33"/>
      <c r="Q27" s="31"/>
      <c r="R27" s="33"/>
      <c r="S27" s="33"/>
    </row>
    <row r="28" spans="1:19" s="46" customFormat="1" x14ac:dyDescent="0.25">
      <c r="N28" s="49"/>
      <c r="O28" s="49"/>
      <c r="P28" s="33"/>
      <c r="Q28" s="31"/>
      <c r="R28" s="33"/>
      <c r="S28" s="33"/>
    </row>
    <row r="29" spans="1:19" s="46" customFormat="1" x14ac:dyDescent="0.25">
      <c r="N29" s="49"/>
      <c r="O29" s="49"/>
      <c r="P29" s="33"/>
      <c r="Q29" s="31"/>
      <c r="R29" s="33"/>
      <c r="S29" s="33"/>
    </row>
  </sheetData>
  <mergeCells count="7">
    <mergeCell ref="P1:P26"/>
    <mergeCell ref="Q1:Q26"/>
    <mergeCell ref="R1:R8"/>
    <mergeCell ref="C8:F8"/>
    <mergeCell ref="G8:J8"/>
    <mergeCell ref="K8:N8"/>
    <mergeCell ref="O25:O26"/>
  </mergeCells>
  <pageMargins left="0.6692913385826772" right="0.39370078740157483" top="0.39370078740157483" bottom="0.78740157480314965" header="0.19685039370078741" footer="0.31496062992125984"/>
  <pageSetup paperSize="9" scale="64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2.4.3.69599</Revision>
</Application>
</file>

<file path=customXml/itemProps1.xml><?xml version="1.0" encoding="utf-8"?>
<ds:datastoreItem xmlns:ds="http://schemas.openxmlformats.org/officeDocument/2006/customXml" ds:itemID="{71097050-A306-449D-A03D-55F8AF0E993B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Income Statement (IS) group</vt:lpstr>
      <vt:lpstr>Income Statement (IS) group (Q)</vt:lpstr>
      <vt:lpstr>IS segment reporting</vt:lpstr>
      <vt:lpstr>IS segment reporting (Q)</vt:lpstr>
      <vt:lpstr>IS segment reporting (PQ)</vt:lpstr>
      <vt:lpstr>IS Reinsurance</vt:lpstr>
      <vt:lpstr>IS Reinsurance (Q)</vt:lpstr>
      <vt:lpstr>IS ERGO</vt:lpstr>
      <vt:lpstr>IS ERGO (Q)</vt:lpstr>
      <vt:lpstr>Graph</vt:lpstr>
      <vt:lpstr>'Income Statement (IS) group'!Druckbereich</vt:lpstr>
      <vt:lpstr>'Income Statement (IS) group (Q)'!Druckbereich</vt:lpstr>
      <vt:lpstr>'IS ERGO'!Druckbereich</vt:lpstr>
      <vt:lpstr>'IS ERGO (Q)'!Druckbereich</vt:lpstr>
      <vt:lpstr>'IS Reinsurance'!Druckbereich</vt:lpstr>
      <vt:lpstr>'IS Reinsurance (Q)'!Druckbereich</vt:lpstr>
      <vt:lpstr>'IS segment reporting'!Druckbereich</vt:lpstr>
      <vt:lpstr>'IS segment reporting (PQ)'!Druckbereich</vt:lpstr>
      <vt:lpstr>'IS segment reporting (Q)'!Druckbereich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Brüssing Jasmin - Munich-MR</cp:lastModifiedBy>
  <cp:lastPrinted>2017-11-02T13:21:12Z</cp:lastPrinted>
  <dcterms:created xsi:type="dcterms:W3CDTF">2006-05-18T10:01:57Z</dcterms:created>
  <dcterms:modified xsi:type="dcterms:W3CDTF">2017-11-02T13:21:32Z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